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816" activeTab="1"/>
  </bookViews>
  <sheets>
    <sheet name="Титульный лист (2)" sheetId="1" r:id="rId1"/>
    <sheet name="Поступления_выплаты" sheetId="2" r:id="rId2"/>
    <sheet name="Лист1" sheetId="3" r:id="rId3"/>
    <sheet name="Лист2" sheetId="4" r:id="rId4"/>
    <sheet name="Лист3" sheetId="5" r:id="rId5"/>
  </sheets>
  <definedNames>
    <definedName name="sub_100821" localSheetId="0">'Титульный лист (2)'!#REF!</definedName>
    <definedName name="sub_100822" localSheetId="0">'Титульный лист (2)'!#REF!</definedName>
    <definedName name="sub_100823" localSheetId="0">'Титульный лист (2)'!#REF!</definedName>
    <definedName name="sub_100824" localSheetId="0">'Титульный лист (2)'!#REF!</definedName>
    <definedName name="sub_100825" localSheetId="0">'Титульный лист (2)'!#REF!</definedName>
    <definedName name="sub_100826" localSheetId="0">'Титульный лист (2)'!#REF!</definedName>
    <definedName name="sub_100827" localSheetId="0">'Титульный лист (2)'!#REF!</definedName>
    <definedName name="sub_100828" localSheetId="0">'Титульный лист (2)'!#REF!</definedName>
    <definedName name="sub_100829" localSheetId="0">'Титульный лист (2)'!#REF!</definedName>
    <definedName name="sub_108210" localSheetId="0">'Титульный лист (2)'!#REF!</definedName>
    <definedName name="sub_108211" localSheetId="0">'Титульный лист (2)'!#REF!</definedName>
    <definedName name="sub_108212" localSheetId="0">'Титульный лист (2)'!#REF!</definedName>
    <definedName name="sub_108213" localSheetId="0">'Титульный лист (2)'!#REF!</definedName>
    <definedName name="sub_108214" localSheetId="0">'Титульный лист (2)'!#REF!</definedName>
    <definedName name="sub_108215" localSheetId="0">'Титульный лист (2)'!#REF!</definedName>
    <definedName name="sub_108216" localSheetId="0">'Титульный лист (2)'!#REF!</definedName>
    <definedName name="sub_108217" localSheetId="0">'Титульный лист (2)'!#REF!</definedName>
    <definedName name="sub_108218" localSheetId="0">'Титульный лист (2)'!#REF!</definedName>
    <definedName name="sub_108219" localSheetId="0">'Титульный лист (2)'!#REF!</definedName>
    <definedName name="sub_108220" localSheetId="0">'Титульный лист (2)'!#REF!</definedName>
    <definedName name="sub_108221" localSheetId="0">'Титульный лист (2)'!#REF!</definedName>
    <definedName name="sub_108222" localSheetId="0">'Титульный лист (2)'!#REF!</definedName>
    <definedName name="sub_108223" localSheetId="0">'Титульный лист (2)'!#REF!</definedName>
    <definedName name="sub_108224" localSheetId="0">'Титульный лист (2)'!#REF!</definedName>
    <definedName name="_xlnm.Print_Area" localSheetId="0">'Титульный лист (2)'!$A$1:$J$64</definedName>
  </definedNames>
  <calcPr fullCalcOnLoad="1"/>
</workbook>
</file>

<file path=xl/sharedStrings.xml><?xml version="1.0" encoding="utf-8"?>
<sst xmlns="http://schemas.openxmlformats.org/spreadsheetml/2006/main" count="321" uniqueCount="215">
  <si>
    <t>в том числе:</t>
  </si>
  <si>
    <t>КОДЫ</t>
  </si>
  <si>
    <t>Форма по КФД</t>
  </si>
  <si>
    <t>Дата</t>
  </si>
  <si>
    <t>по ОКПО</t>
  </si>
  <si>
    <t>по ОКЕИ</t>
  </si>
  <si>
    <t>Наименование органа, осуществляющего</t>
  </si>
  <si>
    <t>Адрес фактического местонахождения</t>
  </si>
  <si>
    <t>I. Сведения о деятельности государственного учреждения</t>
  </si>
  <si>
    <t>Наименование показателя</t>
  </si>
  <si>
    <t>из них:</t>
  </si>
  <si>
    <t>План финансово-хозяйственной деятельности</t>
  </si>
  <si>
    <t>31 декабря 2014</t>
  </si>
  <si>
    <t>Нефинансовые активы, всего: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</si>
  <si>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</si>
  <si>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</si>
  <si>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</si>
  <si>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</si>
  <si>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</si>
  <si>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</si>
  <si>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</si>
  <si>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</si>
  <si>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</si>
  <si>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</si>
  <si>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</si>
  <si>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</si>
  <si>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</si>
  <si>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</si>
  <si>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1.</t>
  </si>
  <si>
    <t>2.</t>
  </si>
  <si>
    <t>3.</t>
  </si>
  <si>
    <t>2.4.</t>
  </si>
  <si>
    <t>2.2.</t>
  </si>
  <si>
    <t>2.3.</t>
  </si>
  <si>
    <t>3.1.</t>
  </si>
  <si>
    <t>Приложение №1 к к Порядку составления и утверждения плана финансово-хозяйственной деятельности и сведений об операциях с целевыми субсидиями</t>
  </si>
  <si>
    <t>(подпись)            (расшифровка подписи)</t>
  </si>
  <si>
    <t>"________"    ________________20___г.</t>
  </si>
  <si>
    <t>2.1.1.</t>
  </si>
  <si>
    <t>2.1.2.</t>
  </si>
  <si>
    <t>3.1.1.</t>
  </si>
  <si>
    <t xml:space="preserve">Показатели по поступлениям и выплатам учреждения (подразделения) </t>
  </si>
  <si>
    <t>Код строки</t>
  </si>
  <si>
    <t>Код по бюджетной классификации РФ</t>
  </si>
  <si>
    <t>всего</t>
  </si>
  <si>
    <t>субсидия на финансовое обеспечение выполнения государственного задания</t>
  </si>
  <si>
    <t>субсидии, предоставляемые в соответствии с абз.2 п.1 ст.78.1 БК РФ</t>
  </si>
  <si>
    <t>субсидии на осуществление капитальных вложений</t>
  </si>
  <si>
    <t>поступления от оказания услуг (выполнения работ) на платной основе и иной приносящей доход деятельности</t>
  </si>
  <si>
    <t>из них гранты</t>
  </si>
  <si>
    <t>Вид расхода</t>
  </si>
  <si>
    <t>КОСГУ</t>
  </si>
  <si>
    <t>Поступления от доходов, всего:</t>
  </si>
  <si>
    <t>Х</t>
  </si>
  <si>
    <t>X</t>
  </si>
  <si>
    <t>в том числе: доходы от собственности</t>
  </si>
  <si>
    <t>доходы от оказания услуг, работ</t>
  </si>
  <si>
    <t>доходы от штафов, пени,иных сумм принудительного изъятия</t>
  </si>
  <si>
    <t>безвозмездные поступления от наднациональных организаций, правительств иностранных государствв, международных финансовых организаций</t>
  </si>
  <si>
    <t>иные субсидии, предостав-ленные из бюджета</t>
  </si>
  <si>
    <t>прочие доходы</t>
  </si>
  <si>
    <t>доходы от операций с активами</t>
  </si>
  <si>
    <t>Выплаты по расходам, всего:</t>
  </si>
  <si>
    <t>Фонд оплаты труда учреждений ,
 всего:</t>
  </si>
  <si>
    <t>Заработная плата</t>
  </si>
  <si>
    <t>Заработная плата руководителя учреждения</t>
  </si>
  <si>
    <t>211.1</t>
  </si>
  <si>
    <t>Заработная плата заместителя руководителя учреждения, главного бухгалтера</t>
  </si>
  <si>
    <t>211.2</t>
  </si>
  <si>
    <t>Заработная плата остального персонала</t>
  </si>
  <si>
    <t>211.3</t>
  </si>
  <si>
    <t>Иные выплаты персоналу учреждений,за исключением фонда оплаты труда,всего</t>
  </si>
  <si>
    <t>Транспортные услуги</t>
  </si>
  <si>
    <t>Пособия по социальной помощи населению</t>
  </si>
  <si>
    <t>Прочие расходы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</si>
  <si>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</si>
  <si>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Начисления на выплаты по оплате труда</t>
  </si>
  <si>
    <t>Прочая закупка товаров, работ и услуг для обеспечения государственных (муниципальных) нужд</t>
  </si>
  <si>
    <t>Услуги связи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</si>
  <si>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</si>
  <si>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</si>
  <si>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</si>
  <si>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</si>
  <si>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</si>
  <si>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</si>
  <si>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</si>
  <si>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</si>
  <si>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Приобретение товаров, работ, услуг в пользу граждан в целях их социального обеспечения</t>
  </si>
  <si>
    <t>Оплата работ, услуг</t>
  </si>
  <si>
    <t>Пенсии, пособия и выплаты по пенсионному, социальному и медицинскому страхованию населения</t>
  </si>
  <si>
    <t>Капитальные вложения на приобретение объектов недвижимого имущества государственными (муниципальными) учреждениями</t>
  </si>
  <si>
    <t>Капитальные вложения на строительство объектов недвижимого имущества государственными (муниципальными) учреждениями</t>
  </si>
  <si>
    <t>Поступление финансовых активов,всего:</t>
  </si>
  <si>
    <t>увеличение остатков средств</t>
  </si>
  <si>
    <t>прочие поступления</t>
  </si>
  <si>
    <t>Выбытие финансовых активов,всего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</si>
  <si>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</si>
  <si>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</si>
  <si>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</si>
  <si>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</si>
  <si>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Код по реестру участников бюджетного процесса</t>
  </si>
  <si>
    <t>Утверждаю</t>
  </si>
  <si>
    <t>Согласовано</t>
  </si>
  <si>
    <t>(наименование должности)</t>
  </si>
  <si>
    <t>Уплата прочих налогов и сборов</t>
  </si>
  <si>
    <t>Уплата иных платежей</t>
  </si>
  <si>
    <t>Уплата налогов, сборов и иных платежей</t>
  </si>
  <si>
    <t>Уплата налога на имущество организаций и земельного налога</t>
  </si>
  <si>
    <t>Объем финансового обеспечения, руб. (с точностью до двух знаков после запятой)</t>
  </si>
  <si>
    <t>государственное бюджетное учреждение социального обслуживания Владимирской области "Киржачский комплексный центр социального обслуживания населения"</t>
  </si>
  <si>
    <t>Показатели выплат по расходам на закупку товаров, работ, услуг учреждения (подразделения)</t>
  </si>
  <si>
    <t>на</t>
  </si>
  <si>
    <t>г.</t>
  </si>
  <si>
    <t>Наименование</t>
  </si>
  <si>
    <t>Код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</si>
  <si>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</si>
  <si>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</si>
  <si>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показателя</t>
  </si>
  <si>
    <t>строки</t>
  </si>
  <si>
    <t>начала</t>
  </si>
  <si>
    <t>всего на закупки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</si>
  <si>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</si>
  <si>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</si>
  <si>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</si>
  <si>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</si>
  <si>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</si>
  <si>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</si>
  <si>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</si>
  <si>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</si>
  <si>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</si>
  <si>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на 20</t>
  </si>
  <si>
    <t xml:space="preserve"> г.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</si>
  <si>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</si>
  <si>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</si>
  <si>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</si>
  <si>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</si>
  <si>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</si>
  <si>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</si>
  <si>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</si>
  <si>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</si>
  <si>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</si>
  <si>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>х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</si>
  <si>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</si>
  <si>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</si>
  <si>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</si>
  <si>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</si>
  <si>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</si>
  <si>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</si>
  <si>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</si>
  <si>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</si>
  <si>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</si>
  <si>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закупки:</t>
  </si>
  <si>
    <t>Заместитель директора департамента социальной защиты населения администрации Владимирской области_____________________________________________________</t>
  </si>
  <si>
    <t>Наименование государственного бюджетного (автономного) учреждения (по типам)</t>
  </si>
  <si>
    <t>КБК</t>
  </si>
  <si>
    <r>
      <t xml:space="preserve">ИНН/КПП   </t>
    </r>
    <r>
      <rPr>
        <b/>
        <sz val="14"/>
        <rFont val="Times New Roman"/>
        <family val="1"/>
      </rPr>
      <t>3316011565/331601001</t>
    </r>
  </si>
  <si>
    <t>Единица измерения: руб. (с точностью два знака после запятой)</t>
  </si>
  <si>
    <r>
      <t xml:space="preserve">функции и полномочия учредителя    </t>
    </r>
    <r>
      <rPr>
        <b/>
        <sz val="14"/>
        <rFont val="Times New Roman"/>
        <family val="1"/>
      </rPr>
      <t xml:space="preserve">Департамент социальной защиты населения администрации Владимирской области </t>
    </r>
    <r>
      <rPr>
        <u val="single"/>
        <sz val="14"/>
        <rFont val="Times New Roman"/>
        <family val="1"/>
      </rPr>
      <t xml:space="preserve">  </t>
    </r>
  </si>
  <si>
    <r>
      <t xml:space="preserve">государственного учреждения:   </t>
    </r>
    <r>
      <rPr>
        <b/>
        <sz val="14"/>
        <rFont val="Times New Roman"/>
        <family val="1"/>
      </rPr>
      <t>601010 Владимирская область, г.Киржач, ул.Свобода, д.49</t>
    </r>
  </si>
  <si>
    <r>
      <t xml:space="preserve">1.1. Цели деятельности государственного учреждения:  </t>
    </r>
    <r>
      <rPr>
        <b/>
        <sz val="14"/>
        <rFont val="Times New Roman"/>
        <family val="1"/>
      </rPr>
      <t xml:space="preserve"> "Оказание семьям, отдельным гражданам, попавшим в трудную жизненную ситуацию, помощи в реализации законных прав и интересов, содействия в улучшении их социального и материального  положения, а также психологического статуса."                                                  </t>
    </r>
  </si>
  <si>
    <r>
      <t xml:space="preserve">1.2. Виды деятельности государственного учреждения: </t>
    </r>
    <r>
      <rPr>
        <b/>
        <sz val="12"/>
        <rFont val="Times New Roman"/>
        <family val="1"/>
      </rPr>
      <t xml:space="preserve"> "Социальные услуги, предоставляемые отделениями социального обслуживания на дому граждан пожилого возраста и инвалидов; социальные услуги, предоставляемые отделениями специализированного социально-медицинского обслуживания на дому  граждан пожилого возраста и инвалидов; социальные услуги, предоставляемые отделением срочного социального обслуживания."</t>
    </r>
  </si>
  <si>
    <r>
      <t xml:space="preserve">1.3. Перечень услуг (работ), осуществляемых на платной основе: </t>
    </r>
    <r>
      <rPr>
        <b/>
        <sz val="12"/>
        <rFont val="Times New Roman"/>
        <family val="1"/>
      </rPr>
      <t xml:space="preserve"> "Услуги, предоставляемые на дому гражданам пожилого возраста и инвалидов:  услуги по организации питания, быта и досуга; социально-медицинские и санитарно-гигиенические услуги; содействие в получении образования и (или) профессии инвалидам в соответствии с их физическими возможностями и способностями; содействие в трудоустройстве; правовые услуги; содействие в организации  ритуальных услуг; услуги, оказываемые специализированными отделениями помощи на дому (социально-медицинское обслуживание на дому): услуги по организации питания, быта и досуга;социально-медицинские и санитарно-гигиенические услуги; содействие в получении образования и (или) профессии инвалидам в соответствии с их физическими возможностями и способностями; содействие в трудоустройстве; правовые услуги; содействие в организации  ритуальных услуг."</t>
    </r>
  </si>
  <si>
    <t>1.4. Общая балансовая стоимость недвижимого государственного имущества на дату составления Плана - 2 180 852,90 руб.;</t>
  </si>
  <si>
    <t>№ п/п</t>
  </si>
  <si>
    <t>Сумма, тыс. руб.</t>
  </si>
  <si>
    <t>1.1.</t>
  </si>
  <si>
    <t>1.2.</t>
  </si>
  <si>
    <t>2.1.</t>
  </si>
  <si>
    <t>1.5. Общая балансовая стоимость движимого государственного имущества на дату составления Плана - 7950743,41 руб., в том числе балансовая стоимость особо ценного движимого  имущества: 4700091,88 руб.</t>
  </si>
  <si>
    <t>Социальные пособия и компенсации персоналу в денежной форме</t>
  </si>
  <si>
    <t>211.4</t>
  </si>
  <si>
    <t>Увеличение стоимости горюче-смазочных материалов</t>
  </si>
  <si>
    <t>Увеличение стоимости мягкого инвентаря</t>
  </si>
  <si>
    <t>Увеличение стоимости прочих оборотных запасов</t>
  </si>
  <si>
    <t xml:space="preserve">Сведения о средствах, поступающих во временное распоряжение учреждения </t>
  </si>
  <si>
    <t>(очередной финансовый год)</t>
  </si>
  <si>
    <t>Сумма (руб, с точностью до двух знаков после запятой )</t>
  </si>
  <si>
    <t>Поступление</t>
  </si>
  <si>
    <t>Выбытие</t>
  </si>
  <si>
    <t>Справочная информация</t>
  </si>
  <si>
    <t>Сумма (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</si>
  <si>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</si>
  <si>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</t>
  </si>
  <si>
    <t>Объем средств, поступивших во временное распоряжение</t>
  </si>
  <si>
    <t>Главный бухгалтер государственного учреждения</t>
  </si>
  <si>
    <t>Онищенко Л.А.</t>
  </si>
  <si>
    <t>(подпись)</t>
  </si>
  <si>
    <t>(Ф.И.О.)</t>
  </si>
  <si>
    <t>Исполнитель</t>
  </si>
  <si>
    <t>(должность)</t>
  </si>
  <si>
    <t>8(49237)2-02-92</t>
  </si>
  <si>
    <t>(дата)</t>
  </si>
  <si>
    <t>(телефон)</t>
  </si>
  <si>
    <t xml:space="preserve">II. Показатели финансового состояния учреждения  на __01.01.2019  г. </t>
  </si>
  <si>
    <t>Страхование</t>
  </si>
  <si>
    <t>250.1</t>
  </si>
  <si>
    <t>250.2</t>
  </si>
  <si>
    <t>250.3</t>
  </si>
  <si>
    <t>Социальные компенсации персоналу в натуральной форме</t>
  </si>
  <si>
    <t>Прочие работы и услуги</t>
  </si>
  <si>
    <t xml:space="preserve">Прочие несоциальные выплаты персоналу в натуральной форме </t>
  </si>
  <si>
    <t>на __2019____ год</t>
  </si>
  <si>
    <t>19</t>
  </si>
  <si>
    <t>на  2019г.</t>
  </si>
  <si>
    <t>(подпись)                          (расшифровка подписи)</t>
  </si>
  <si>
    <t>Увеличение стоимости прочих материальных запасов однократного применения</t>
  </si>
  <si>
    <t>250.4</t>
  </si>
  <si>
    <t>Директор</t>
  </si>
  <si>
    <t xml:space="preserve">                                                              Блинова С.А.</t>
  </si>
  <si>
    <t>______________________ Голубева Н.В.__</t>
  </si>
  <si>
    <t>250.5</t>
  </si>
  <si>
    <t>Увеличение стоимости продуктов питания</t>
  </si>
  <si>
    <t>на  30 декабря 20 19 г.</t>
  </si>
  <si>
    <t>Гл.бухгалтер</t>
  </si>
  <si>
    <t xml:space="preserve">                 Онищенко Л.А.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</si>
</sst>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#,##0.0"/>
  </numFmts>
  <fonts count="5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1"/>
      <color indexed="63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8"/>
      <name val="Arial Cyr"/>
      <family val="0"/>
    </font>
    <font>
      <b/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02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vertical="distributed" wrapText="1"/>
    </xf>
    <xf numFmtId="4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4" fontId="2" fillId="33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3" fillId="0" borderId="14" xfId="0" applyFont="1" applyBorder="1" applyAlignment="1">
      <alignment wrapText="1"/>
    </xf>
    <xf numFmtId="0" fontId="11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10" xfId="0" applyFont="1" applyBorder="1" applyAlignment="1">
      <alignment wrapText="1"/>
    </xf>
    <xf numFmtId="14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 horizontal="left" vertical="distributed" wrapText="1"/>
    </xf>
    <xf numFmtId="0" fontId="12" fillId="32" borderId="0" xfId="0" applyFont="1" applyFill="1" applyAlignment="1">
      <alignment horizontal="center" wrapText="1"/>
    </xf>
    <xf numFmtId="0" fontId="11" fillId="32" borderId="0" xfId="0" applyFont="1" applyFill="1" applyAlignment="1">
      <alignment wrapText="1"/>
    </xf>
    <xf numFmtId="0" fontId="8" fillId="32" borderId="0" xfId="0" applyFont="1" applyFill="1" applyAlignment="1">
      <alignment wrapText="1"/>
    </xf>
    <xf numFmtId="0" fontId="8" fillId="32" borderId="0" xfId="0" applyFont="1" applyFill="1" applyAlignment="1">
      <alignment horizontal="right" wrapText="1"/>
    </xf>
    <xf numFmtId="0" fontId="8" fillId="32" borderId="0" xfId="0" applyFont="1" applyFill="1" applyAlignment="1">
      <alignment horizontal="center" wrapText="1"/>
    </xf>
    <xf numFmtId="4" fontId="12" fillId="32" borderId="0" xfId="0" applyNumberFormat="1" applyFont="1" applyFill="1" applyAlignment="1">
      <alignment horizontal="center" vertical="center" wrapText="1"/>
    </xf>
    <xf numFmtId="3" fontId="12" fillId="32" borderId="0" xfId="0" applyNumberFormat="1" applyFont="1" applyFill="1" applyAlignment="1">
      <alignment horizontal="center" vertical="center" wrapText="1"/>
    </xf>
    <xf numFmtId="3" fontId="8" fillId="32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justify"/>
    </xf>
    <xf numFmtId="2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2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2" borderId="0" xfId="0" applyFont="1" applyFill="1" applyAlignment="1">
      <alignment horizontal="left" vertical="center" wrapText="1"/>
    </xf>
    <xf numFmtId="0" fontId="3" fillId="3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3" fillId="32" borderId="14" xfId="0" applyFont="1" applyFill="1" applyBorder="1" applyAlignment="1">
      <alignment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0" fontId="8" fillId="0" borderId="14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4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12" xfId="0" applyFont="1" applyBorder="1" applyAlignment="1">
      <alignment horizontal="right" wrapText="1"/>
    </xf>
    <xf numFmtId="0" fontId="8" fillId="0" borderId="0" xfId="0" applyFont="1" applyAlignment="1">
      <alignment horizontal="right" wrapText="1"/>
    </xf>
    <xf numFmtId="0" fontId="8" fillId="0" borderId="15" xfId="0" applyFont="1" applyBorder="1" applyAlignment="1">
      <alignment horizontal="right" wrapText="1"/>
    </xf>
    <xf numFmtId="0" fontId="8" fillId="32" borderId="0" xfId="0" applyFont="1" applyFill="1" applyAlignment="1">
      <alignment horizontal="left" vertical="distributed" wrapText="1"/>
    </xf>
    <xf numFmtId="0" fontId="12" fillId="0" borderId="0" xfId="0" applyFont="1" applyAlignment="1">
      <alignment horizontal="center" wrapText="1"/>
    </xf>
    <xf numFmtId="4" fontId="8" fillId="32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left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distributed" wrapText="1"/>
    </xf>
    <xf numFmtId="0" fontId="12" fillId="32" borderId="0" xfId="0" applyFont="1" applyFill="1" applyAlignment="1">
      <alignment horizontal="center" wrapText="1"/>
    </xf>
    <xf numFmtId="0" fontId="8" fillId="0" borderId="0" xfId="0" applyFont="1" applyAlignment="1">
      <alignment horizontal="left" vertical="distributed" wrapText="1"/>
    </xf>
    <xf numFmtId="0" fontId="8" fillId="32" borderId="0" xfId="0" applyFont="1" applyFill="1" applyAlignment="1">
      <alignment horizontal="left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32" borderId="10" xfId="0" applyNumberFormat="1" applyFont="1" applyFill="1" applyBorder="1" applyAlignment="1">
      <alignment horizontal="center" vertical="center" wrapText="1"/>
    </xf>
    <xf numFmtId="0" fontId="12" fillId="32" borderId="0" xfId="0" applyFont="1" applyFill="1" applyAlignment="1">
      <alignment horizontal="center" vertical="distributed" wrapText="1"/>
    </xf>
    <xf numFmtId="4" fontId="1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left"/>
    </xf>
    <xf numFmtId="49" fontId="2" fillId="0" borderId="18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0" fontId="2" fillId="0" borderId="2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49" fontId="2" fillId="0" borderId="25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right"/>
    </xf>
    <xf numFmtId="2" fontId="2" fillId="0" borderId="35" xfId="0" applyNumberFormat="1" applyFont="1" applyBorder="1" applyAlignment="1">
      <alignment horizontal="right"/>
    </xf>
    <xf numFmtId="0" fontId="3" fillId="32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distributed"/>
    </xf>
    <xf numFmtId="0" fontId="1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9"/>
  <sheetViews>
    <sheetView view="pageBreakPreview" zoomScaleSheetLayoutView="100" workbookViewId="0" topLeftCell="B17">
      <selection activeCell="I9" sqref="I9:J9"/>
    </sheetView>
  </sheetViews>
  <sheetFormatPr defaultColWidth="9.00390625" defaultRowHeight="12.75"/>
  <cols>
    <col min="1" max="1" width="2.125" style="2" customWidth="1"/>
    <col min="2" max="2" width="9.875" style="2" customWidth="1"/>
    <col min="3" max="3" width="10.50390625" style="2" hidden="1" customWidth="1"/>
    <col min="4" max="4" width="11.50390625" style="2" hidden="1" customWidth="1"/>
    <col min="5" max="5" width="12.875" style="2" hidden="1" customWidth="1"/>
    <col min="6" max="6" width="11.50390625" style="2" hidden="1" customWidth="1"/>
    <col min="7" max="7" width="11.50390625" style="2" customWidth="1"/>
    <col min="8" max="8" width="63.125" style="2" customWidth="1"/>
    <col min="9" max="9" width="23.00390625" style="2" customWidth="1"/>
    <col min="10" max="10" width="27.50390625" style="2" customWidth="1"/>
    <col min="11" max="11" width="13.875" style="2" customWidth="1"/>
    <col min="12" max="12" width="13.00390625" style="2" customWidth="1"/>
    <col min="13" max="13" width="11.125" style="2" customWidth="1"/>
    <col min="14" max="14" width="11.50390625" style="2" customWidth="1"/>
    <col min="15" max="15" width="12.50390625" style="2" customWidth="1"/>
    <col min="16" max="16" width="11.50390625" style="2" bestFit="1" customWidth="1"/>
    <col min="17" max="17" width="11.00390625" style="2" customWidth="1"/>
    <col min="18" max="16384" width="8.875" style="2" customWidth="1"/>
  </cols>
  <sheetData>
    <row r="1" spans="9:10" ht="12.75" customHeight="1">
      <c r="I1" s="87" t="s">
        <v>35</v>
      </c>
      <c r="J1" s="87"/>
    </row>
    <row r="2" spans="9:10" ht="63.75" customHeight="1">
      <c r="I2" s="87"/>
      <c r="J2" s="87"/>
    </row>
    <row r="3" spans="9:10" ht="12.75">
      <c r="I3" s="26"/>
      <c r="J3" s="26"/>
    </row>
    <row r="4" spans="9:10" ht="12.75" hidden="1">
      <c r="I4" s="26"/>
      <c r="J4" s="26"/>
    </row>
    <row r="5" spans="2:10" ht="18.75" customHeight="1">
      <c r="B5" s="88" t="s">
        <v>102</v>
      </c>
      <c r="C5" s="88"/>
      <c r="D5" s="88"/>
      <c r="E5" s="88"/>
      <c r="F5" s="88"/>
      <c r="G5" s="88"/>
      <c r="H5" s="38"/>
      <c r="I5" s="38"/>
      <c r="J5" s="39" t="s">
        <v>101</v>
      </c>
    </row>
    <row r="6" spans="2:10" ht="33.75" customHeight="1">
      <c r="B6" s="89" t="s">
        <v>152</v>
      </c>
      <c r="C6" s="89"/>
      <c r="D6" s="89"/>
      <c r="E6" s="89"/>
      <c r="F6" s="89"/>
      <c r="G6" s="89"/>
      <c r="H6" s="89"/>
      <c r="I6" s="90" t="s">
        <v>207</v>
      </c>
      <c r="J6" s="90"/>
    </row>
    <row r="7" spans="2:10" ht="21" customHeight="1">
      <c r="B7" s="91" t="s">
        <v>103</v>
      </c>
      <c r="C7" s="91"/>
      <c r="D7" s="91"/>
      <c r="E7" s="91"/>
      <c r="F7" s="91"/>
      <c r="G7" s="91"/>
      <c r="H7" s="91"/>
      <c r="I7" s="92" t="s">
        <v>103</v>
      </c>
      <c r="J7" s="92"/>
    </row>
    <row r="8" spans="2:10" ht="27.75" customHeight="1">
      <c r="B8" s="89" t="s">
        <v>209</v>
      </c>
      <c r="C8" s="89"/>
      <c r="D8" s="89"/>
      <c r="E8" s="89"/>
      <c r="F8" s="89"/>
      <c r="G8" s="89"/>
      <c r="H8" s="89"/>
      <c r="I8" s="90" t="s">
        <v>208</v>
      </c>
      <c r="J8" s="90"/>
    </row>
    <row r="9" spans="2:10" ht="13.5" customHeight="1">
      <c r="B9" s="91" t="s">
        <v>204</v>
      </c>
      <c r="C9" s="91"/>
      <c r="D9" s="91"/>
      <c r="E9" s="91"/>
      <c r="F9" s="91"/>
      <c r="G9" s="91"/>
      <c r="H9" s="91"/>
      <c r="I9" s="92" t="s">
        <v>36</v>
      </c>
      <c r="J9" s="92"/>
    </row>
    <row r="10" spans="2:10" ht="16.5" customHeight="1">
      <c r="B10" s="1"/>
      <c r="C10" s="1"/>
      <c r="D10" s="87"/>
      <c r="E10" s="87"/>
      <c r="F10" s="87"/>
      <c r="G10" s="87"/>
      <c r="H10" s="87"/>
      <c r="I10" s="87"/>
      <c r="J10" s="87"/>
    </row>
    <row r="11" spans="2:10" ht="15">
      <c r="B11" s="89" t="s">
        <v>37</v>
      </c>
      <c r="C11" s="89"/>
      <c r="D11" s="89"/>
      <c r="E11" s="89"/>
      <c r="F11" s="89"/>
      <c r="G11" s="89"/>
      <c r="H11" s="89"/>
      <c r="I11" s="87" t="s">
        <v>37</v>
      </c>
      <c r="J11" s="87"/>
    </row>
    <row r="12" spans="2:10" ht="16.5" customHeight="1">
      <c r="B12" s="1"/>
      <c r="C12" s="1"/>
      <c r="D12" s="1"/>
      <c r="E12" s="1"/>
      <c r="F12" s="40"/>
      <c r="G12" s="1"/>
      <c r="H12" s="3"/>
      <c r="I12" s="1"/>
      <c r="J12" s="3"/>
    </row>
    <row r="13" spans="2:10" ht="15">
      <c r="B13" s="1"/>
      <c r="C13" s="1"/>
      <c r="D13" s="1"/>
      <c r="E13" s="1"/>
      <c r="F13" s="1"/>
      <c r="G13" s="1"/>
      <c r="H13" s="1"/>
      <c r="I13" s="1"/>
      <c r="J13" s="1"/>
    </row>
    <row r="14" spans="1:10" s="6" customFormat="1" ht="17.25">
      <c r="A14" s="41"/>
      <c r="B14" s="96" t="s">
        <v>11</v>
      </c>
      <c r="C14" s="96"/>
      <c r="D14" s="96"/>
      <c r="E14" s="96"/>
      <c r="F14" s="96"/>
      <c r="G14" s="96"/>
      <c r="H14" s="96"/>
      <c r="I14" s="96"/>
      <c r="J14" s="96"/>
    </row>
    <row r="15" spans="1:10" s="6" customFormat="1" ht="21.75" customHeight="1">
      <c r="A15" s="41"/>
      <c r="B15" s="96" t="s">
        <v>201</v>
      </c>
      <c r="C15" s="96"/>
      <c r="D15" s="96"/>
      <c r="E15" s="96"/>
      <c r="F15" s="96"/>
      <c r="G15" s="96"/>
      <c r="H15" s="96"/>
      <c r="I15" s="96"/>
      <c r="J15" s="96"/>
    </row>
    <row r="16" spans="1:10" s="6" customFormat="1" ht="18">
      <c r="A16" s="41"/>
      <c r="B16" s="38"/>
      <c r="C16" s="38"/>
      <c r="D16" s="38"/>
      <c r="E16" s="38"/>
      <c r="F16" s="38"/>
      <c r="G16" s="38"/>
      <c r="H16" s="38"/>
      <c r="I16" s="38"/>
      <c r="J16" s="42" t="s">
        <v>1</v>
      </c>
    </row>
    <row r="17" spans="1:10" s="6" customFormat="1" ht="18">
      <c r="A17" s="41"/>
      <c r="B17" s="38"/>
      <c r="C17" s="86" t="s">
        <v>12</v>
      </c>
      <c r="D17" s="86"/>
      <c r="E17" s="86"/>
      <c r="F17" s="93" t="s">
        <v>2</v>
      </c>
      <c r="G17" s="93"/>
      <c r="H17" s="93"/>
      <c r="I17" s="94"/>
      <c r="J17" s="43"/>
    </row>
    <row r="18" spans="1:10" s="6" customFormat="1" ht="18">
      <c r="A18" s="41"/>
      <c r="B18" s="38"/>
      <c r="C18" s="38"/>
      <c r="D18" s="38"/>
      <c r="E18" s="38"/>
      <c r="F18" s="38"/>
      <c r="G18" s="38"/>
      <c r="H18" s="38"/>
      <c r="I18" s="39" t="s">
        <v>3</v>
      </c>
      <c r="J18" s="44">
        <v>43829</v>
      </c>
    </row>
    <row r="19" spans="1:10" s="6" customFormat="1" ht="34.5" customHeight="1">
      <c r="A19" s="41"/>
      <c r="B19" s="88" t="s">
        <v>153</v>
      </c>
      <c r="C19" s="88"/>
      <c r="D19" s="88"/>
      <c r="E19" s="88"/>
      <c r="F19" s="88"/>
      <c r="G19" s="88"/>
      <c r="H19" s="88"/>
      <c r="I19" s="39" t="s">
        <v>154</v>
      </c>
      <c r="J19" s="45"/>
    </row>
    <row r="20" spans="1:10" s="6" customFormat="1" ht="31.5" customHeight="1">
      <c r="A20" s="41"/>
      <c r="B20" s="100" t="s">
        <v>109</v>
      </c>
      <c r="C20" s="100"/>
      <c r="D20" s="100"/>
      <c r="E20" s="100"/>
      <c r="F20" s="100"/>
      <c r="G20" s="100"/>
      <c r="H20" s="100"/>
      <c r="I20" s="39" t="s">
        <v>4</v>
      </c>
      <c r="J20" s="45">
        <v>17401375000</v>
      </c>
    </row>
    <row r="21" spans="1:10" s="6" customFormat="1" ht="19.5" customHeight="1">
      <c r="A21" s="41"/>
      <c r="B21" s="88" t="s">
        <v>155</v>
      </c>
      <c r="C21" s="88"/>
      <c r="D21" s="88"/>
      <c r="E21" s="88"/>
      <c r="F21" s="88"/>
      <c r="G21" s="88"/>
      <c r="H21" s="88"/>
      <c r="I21" s="38"/>
      <c r="J21" s="45"/>
    </row>
    <row r="22" spans="1:10" s="6" customFormat="1" ht="18">
      <c r="A22" s="41"/>
      <c r="B22" s="88" t="s">
        <v>156</v>
      </c>
      <c r="C22" s="88"/>
      <c r="D22" s="88"/>
      <c r="E22" s="88"/>
      <c r="F22" s="88"/>
      <c r="G22" s="88"/>
      <c r="H22" s="88"/>
      <c r="I22" s="38"/>
      <c r="J22" s="46"/>
    </row>
    <row r="23" spans="1:10" s="6" customFormat="1" ht="18">
      <c r="A23" s="41"/>
      <c r="B23" s="38"/>
      <c r="C23" s="38"/>
      <c r="D23" s="38"/>
      <c r="E23" s="38"/>
      <c r="F23" s="38"/>
      <c r="G23" s="38"/>
      <c r="H23" s="38"/>
      <c r="I23" s="39" t="s">
        <v>5</v>
      </c>
      <c r="J23" s="45">
        <v>383</v>
      </c>
    </row>
    <row r="24" spans="1:10" s="6" customFormat="1" ht="18">
      <c r="A24" s="41"/>
      <c r="B24" s="38"/>
      <c r="C24" s="38"/>
      <c r="D24" s="38"/>
      <c r="E24" s="38"/>
      <c r="F24" s="38"/>
      <c r="G24" s="38"/>
      <c r="H24" s="38"/>
      <c r="I24" s="39"/>
      <c r="J24" s="42"/>
    </row>
    <row r="25" spans="1:10" s="6" customFormat="1" ht="18">
      <c r="A25" s="41"/>
      <c r="B25" s="88" t="s">
        <v>6</v>
      </c>
      <c r="C25" s="88"/>
      <c r="D25" s="88"/>
      <c r="E25" s="88"/>
      <c r="F25" s="88"/>
      <c r="G25" s="88"/>
      <c r="H25" s="88"/>
      <c r="I25" s="88"/>
      <c r="J25" s="88"/>
    </row>
    <row r="26" spans="1:10" s="6" customFormat="1" ht="22.5" customHeight="1">
      <c r="A26" s="41"/>
      <c r="B26" s="102" t="s">
        <v>157</v>
      </c>
      <c r="C26" s="102"/>
      <c r="D26" s="102"/>
      <c r="E26" s="102"/>
      <c r="F26" s="102"/>
      <c r="G26" s="102"/>
      <c r="H26" s="102"/>
      <c r="I26" s="102"/>
      <c r="J26" s="102"/>
    </row>
    <row r="27" spans="1:10" s="6" customFormat="1" ht="14.25" customHeight="1">
      <c r="A27" s="41"/>
      <c r="B27" s="47"/>
      <c r="C27" s="47"/>
      <c r="D27" s="47"/>
      <c r="E27" s="47"/>
      <c r="F27" s="47"/>
      <c r="G27" s="47"/>
      <c r="H27" s="47"/>
      <c r="I27" s="47"/>
      <c r="J27" s="47"/>
    </row>
    <row r="28" spans="1:10" s="6" customFormat="1" ht="18">
      <c r="A28" s="41"/>
      <c r="B28" s="88" t="s">
        <v>100</v>
      </c>
      <c r="C28" s="88"/>
      <c r="D28" s="88"/>
      <c r="E28" s="88"/>
      <c r="F28" s="88"/>
      <c r="G28" s="88"/>
      <c r="H28" s="88"/>
      <c r="I28" s="37"/>
      <c r="J28" s="37"/>
    </row>
    <row r="29" spans="1:10" s="6" customFormat="1" ht="12.75" customHeight="1">
      <c r="A29" s="41"/>
      <c r="B29" s="37"/>
      <c r="C29" s="37"/>
      <c r="D29" s="37"/>
      <c r="E29" s="37"/>
      <c r="F29" s="37"/>
      <c r="G29" s="37"/>
      <c r="H29" s="37"/>
      <c r="I29" s="37"/>
      <c r="J29" s="37"/>
    </row>
    <row r="30" spans="1:10" s="6" customFormat="1" ht="18">
      <c r="A30" s="41"/>
      <c r="B30" s="88" t="s">
        <v>7</v>
      </c>
      <c r="C30" s="88"/>
      <c r="D30" s="88"/>
      <c r="E30" s="88"/>
      <c r="F30" s="88"/>
      <c r="G30" s="88"/>
      <c r="H30" s="88"/>
      <c r="I30" s="88"/>
      <c r="J30" s="88"/>
    </row>
    <row r="31" spans="1:10" s="6" customFormat="1" ht="18">
      <c r="A31" s="41"/>
      <c r="B31" s="88" t="s">
        <v>158</v>
      </c>
      <c r="C31" s="88"/>
      <c r="D31" s="88"/>
      <c r="E31" s="88"/>
      <c r="F31" s="88"/>
      <c r="G31" s="88"/>
      <c r="H31" s="88"/>
      <c r="I31" s="88"/>
      <c r="J31" s="88"/>
    </row>
    <row r="32" spans="1:10" ht="18">
      <c r="A32" s="41"/>
      <c r="B32" s="38"/>
      <c r="C32" s="38"/>
      <c r="D32" s="38"/>
      <c r="E32" s="38"/>
      <c r="F32" s="38"/>
      <c r="G32" s="38"/>
      <c r="H32" s="38"/>
      <c r="I32" s="39"/>
      <c r="J32" s="42"/>
    </row>
    <row r="33" spans="1:10" s="5" customFormat="1" ht="17.25">
      <c r="A33" s="101" t="s">
        <v>8</v>
      </c>
      <c r="B33" s="101"/>
      <c r="C33" s="101"/>
      <c r="D33" s="101"/>
      <c r="E33" s="101"/>
      <c r="F33" s="101"/>
      <c r="G33" s="101"/>
      <c r="H33" s="101"/>
      <c r="I33" s="101"/>
      <c r="J33" s="101"/>
    </row>
    <row r="34" spans="1:10" s="5" customFormat="1" ht="18">
      <c r="A34" s="49"/>
      <c r="B34" s="50"/>
      <c r="C34" s="50"/>
      <c r="D34" s="50"/>
      <c r="E34" s="50"/>
      <c r="F34" s="50"/>
      <c r="G34" s="50"/>
      <c r="H34" s="50"/>
      <c r="I34" s="51"/>
      <c r="J34" s="52"/>
    </row>
    <row r="35" spans="1:10" s="5" customFormat="1" ht="57" customHeight="1">
      <c r="A35" s="49"/>
      <c r="B35" s="95" t="s">
        <v>159</v>
      </c>
      <c r="C35" s="95"/>
      <c r="D35" s="95"/>
      <c r="E35" s="95"/>
      <c r="F35" s="95"/>
      <c r="G35" s="95"/>
      <c r="H35" s="95"/>
      <c r="I35" s="95"/>
      <c r="J35" s="95"/>
    </row>
    <row r="36" spans="1:13" s="5" customFormat="1" ht="72" customHeight="1">
      <c r="A36" s="49"/>
      <c r="B36" s="95" t="s">
        <v>160</v>
      </c>
      <c r="C36" s="95"/>
      <c r="D36" s="95"/>
      <c r="E36" s="95"/>
      <c r="F36" s="95"/>
      <c r="G36" s="95"/>
      <c r="H36" s="95"/>
      <c r="I36" s="95"/>
      <c r="J36" s="95"/>
      <c r="M36" s="7"/>
    </row>
    <row r="37" spans="1:13" s="5" customFormat="1" ht="138" customHeight="1">
      <c r="A37" s="49"/>
      <c r="B37" s="95" t="s">
        <v>161</v>
      </c>
      <c r="C37" s="95"/>
      <c r="D37" s="95"/>
      <c r="E37" s="95"/>
      <c r="F37" s="95"/>
      <c r="G37" s="95"/>
      <c r="H37" s="95"/>
      <c r="I37" s="95"/>
      <c r="J37" s="95"/>
      <c r="K37" s="8"/>
      <c r="L37" s="8"/>
      <c r="M37" s="8"/>
    </row>
    <row r="38" spans="1:10" ht="36" customHeight="1">
      <c r="A38" s="49"/>
      <c r="B38" s="103" t="s">
        <v>162</v>
      </c>
      <c r="C38" s="103"/>
      <c r="D38" s="103"/>
      <c r="E38" s="103"/>
      <c r="F38" s="103"/>
      <c r="G38" s="103"/>
      <c r="H38" s="103"/>
      <c r="I38" s="51"/>
      <c r="J38" s="52"/>
    </row>
    <row r="39" spans="1:10" ht="54" customHeight="1">
      <c r="A39" s="49"/>
      <c r="B39" s="103" t="s">
        <v>168</v>
      </c>
      <c r="C39" s="103"/>
      <c r="D39" s="103"/>
      <c r="E39" s="103"/>
      <c r="F39" s="103"/>
      <c r="G39" s="103"/>
      <c r="H39" s="103"/>
      <c r="I39" s="103"/>
      <c r="J39" s="52"/>
    </row>
    <row r="40" spans="1:10" ht="45" customHeight="1">
      <c r="A40" s="106" t="s">
        <v>193</v>
      </c>
      <c r="B40" s="106"/>
      <c r="C40" s="106"/>
      <c r="D40" s="106"/>
      <c r="E40" s="106"/>
      <c r="F40" s="106"/>
      <c r="G40" s="106"/>
      <c r="H40" s="106"/>
      <c r="I40" s="106"/>
      <c r="J40" s="106"/>
    </row>
    <row r="41" spans="1:10" ht="9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</row>
    <row r="42" spans="1:10" s="9" customFormat="1" ht="45" customHeight="1">
      <c r="A42" s="53"/>
      <c r="B42" s="97" t="s">
        <v>163</v>
      </c>
      <c r="C42" s="107"/>
      <c r="D42" s="107"/>
      <c r="E42" s="107"/>
      <c r="F42" s="107"/>
      <c r="G42" s="108" t="s">
        <v>9</v>
      </c>
      <c r="H42" s="108"/>
      <c r="I42" s="97" t="s">
        <v>164</v>
      </c>
      <c r="J42" s="97"/>
    </row>
    <row r="43" spans="1:10" s="10" customFormat="1" ht="12.75" customHeight="1">
      <c r="A43" s="54"/>
      <c r="B43" s="55">
        <v>1</v>
      </c>
      <c r="C43" s="56"/>
      <c r="D43" s="56"/>
      <c r="E43" s="56"/>
      <c r="F43" s="56"/>
      <c r="G43" s="104">
        <v>2</v>
      </c>
      <c r="H43" s="104"/>
      <c r="I43" s="105">
        <v>3</v>
      </c>
      <c r="J43" s="105"/>
    </row>
    <row r="44" spans="1:10" s="9" customFormat="1" ht="21" customHeight="1">
      <c r="A44" s="53"/>
      <c r="B44" s="97" t="s">
        <v>28</v>
      </c>
      <c r="C44" s="97"/>
      <c r="D44" s="97"/>
      <c r="E44" s="97"/>
      <c r="F44" s="97"/>
      <c r="G44" s="98" t="s">
        <v>13</v>
      </c>
      <c r="H44" s="98"/>
      <c r="I44" s="109">
        <v>6716.17</v>
      </c>
      <c r="J44" s="110"/>
    </row>
    <row r="45" spans="1:10" s="9" customFormat="1" ht="18">
      <c r="A45" s="53"/>
      <c r="B45" s="97"/>
      <c r="C45" s="97"/>
      <c r="D45" s="97"/>
      <c r="E45" s="97"/>
      <c r="F45" s="97"/>
      <c r="G45" s="98" t="s">
        <v>10</v>
      </c>
      <c r="H45" s="98"/>
      <c r="I45" s="109"/>
      <c r="J45" s="110"/>
    </row>
    <row r="46" spans="1:10" s="9" customFormat="1" ht="18.75" customHeight="1">
      <c r="A46" s="53"/>
      <c r="B46" s="97" t="s">
        <v>165</v>
      </c>
      <c r="C46" s="97"/>
      <c r="D46" s="97"/>
      <c r="E46" s="97"/>
      <c r="F46" s="97"/>
      <c r="G46" s="98" t="s">
        <v>14</v>
      </c>
      <c r="H46" s="98"/>
      <c r="I46" s="109">
        <v>2180.85</v>
      </c>
      <c r="J46" s="110"/>
    </row>
    <row r="47" spans="1:10" s="9" customFormat="1" ht="21.75" customHeight="1">
      <c r="A47" s="53"/>
      <c r="B47" s="97"/>
      <c r="C47" s="97"/>
      <c r="D47" s="97"/>
      <c r="E47" s="97"/>
      <c r="F47" s="97"/>
      <c r="G47" s="98" t="s">
        <v>15</v>
      </c>
      <c r="H47" s="98"/>
      <c r="I47" s="109">
        <v>317.1</v>
      </c>
      <c r="J47" s="110"/>
    </row>
    <row r="48" spans="1:10" s="9" customFormat="1" ht="20.25" customHeight="1">
      <c r="A48" s="53"/>
      <c r="B48" s="97" t="s">
        <v>166</v>
      </c>
      <c r="C48" s="97"/>
      <c r="D48" s="97"/>
      <c r="E48" s="97"/>
      <c r="F48" s="97"/>
      <c r="G48" s="98" t="s">
        <v>16</v>
      </c>
      <c r="H48" s="98"/>
      <c r="I48" s="109">
        <v>4700.09</v>
      </c>
      <c r="J48" s="110"/>
    </row>
    <row r="49" spans="1:10" s="9" customFormat="1" ht="18" customHeight="1">
      <c r="A49" s="53"/>
      <c r="B49" s="97"/>
      <c r="C49" s="97"/>
      <c r="D49" s="97"/>
      <c r="E49" s="97"/>
      <c r="F49" s="97"/>
      <c r="G49" s="98" t="s">
        <v>15</v>
      </c>
      <c r="H49" s="98"/>
      <c r="I49" s="111">
        <v>1634.12</v>
      </c>
      <c r="J49" s="111"/>
    </row>
    <row r="50" spans="1:10" s="9" customFormat="1" ht="22.5" customHeight="1">
      <c r="A50" s="53"/>
      <c r="B50" s="97" t="s">
        <v>29</v>
      </c>
      <c r="C50" s="97"/>
      <c r="D50" s="97"/>
      <c r="E50" s="97"/>
      <c r="F50" s="97"/>
      <c r="G50" s="98" t="s">
        <v>17</v>
      </c>
      <c r="H50" s="98"/>
      <c r="I50" s="97"/>
      <c r="J50" s="97"/>
    </row>
    <row r="51" spans="1:10" s="9" customFormat="1" ht="18">
      <c r="A51" s="53"/>
      <c r="B51" s="97"/>
      <c r="C51" s="97"/>
      <c r="D51" s="97"/>
      <c r="E51" s="97"/>
      <c r="F51" s="97"/>
      <c r="G51" s="98" t="s">
        <v>10</v>
      </c>
      <c r="H51" s="98"/>
      <c r="I51" s="97"/>
      <c r="J51" s="97"/>
    </row>
    <row r="52" spans="1:10" s="9" customFormat="1" ht="19.5" customHeight="1">
      <c r="A52" s="53"/>
      <c r="B52" s="97" t="s">
        <v>167</v>
      </c>
      <c r="C52" s="97"/>
      <c r="D52" s="97"/>
      <c r="E52" s="97"/>
      <c r="F52" s="97"/>
      <c r="G52" s="98" t="s">
        <v>18</v>
      </c>
      <c r="H52" s="98"/>
      <c r="I52" s="97"/>
      <c r="J52" s="97"/>
    </row>
    <row r="53" spans="1:20" s="9" customFormat="1" ht="16.5" customHeight="1">
      <c r="A53" s="53"/>
      <c r="B53" s="97"/>
      <c r="C53" s="97"/>
      <c r="D53" s="97"/>
      <c r="E53" s="97"/>
      <c r="F53" s="97"/>
      <c r="G53" s="98" t="s">
        <v>0</v>
      </c>
      <c r="H53" s="98"/>
      <c r="I53" s="97"/>
      <c r="J53" s="97"/>
      <c r="K53" s="57"/>
      <c r="L53" s="57"/>
      <c r="M53" s="57"/>
      <c r="N53" s="57"/>
      <c r="O53" s="57"/>
      <c r="P53" s="57"/>
      <c r="Q53" s="57"/>
      <c r="R53" s="57"/>
      <c r="S53" s="57"/>
      <c r="T53" s="57"/>
    </row>
    <row r="54" spans="1:18" s="9" customFormat="1" ht="21" customHeight="1">
      <c r="A54" s="53"/>
      <c r="B54" s="97" t="s">
        <v>38</v>
      </c>
      <c r="C54" s="97"/>
      <c r="D54" s="97"/>
      <c r="E54" s="97"/>
      <c r="F54" s="97"/>
      <c r="G54" s="98" t="s">
        <v>19</v>
      </c>
      <c r="H54" s="98"/>
      <c r="I54" s="97"/>
      <c r="J54" s="97"/>
      <c r="K54" s="57"/>
      <c r="L54" s="57"/>
      <c r="M54" s="57"/>
      <c r="N54" s="57"/>
      <c r="O54" s="57"/>
      <c r="P54" s="57"/>
      <c r="Q54" s="57"/>
      <c r="R54" s="57"/>
    </row>
    <row r="55" spans="1:20" s="9" customFormat="1" ht="42.75" customHeight="1">
      <c r="A55" s="53"/>
      <c r="B55" s="99" t="s">
        <v>39</v>
      </c>
      <c r="C55" s="99"/>
      <c r="D55" s="99"/>
      <c r="E55" s="99"/>
      <c r="F55" s="99"/>
      <c r="G55" s="98" t="s">
        <v>20</v>
      </c>
      <c r="H55" s="98"/>
      <c r="I55" s="97"/>
      <c r="J55" s="97"/>
      <c r="K55" s="58"/>
      <c r="L55" s="58"/>
      <c r="M55" s="58"/>
      <c r="N55" s="58"/>
      <c r="O55" s="58"/>
      <c r="P55" s="58"/>
      <c r="Q55" s="58"/>
      <c r="R55" s="58"/>
      <c r="S55" s="59"/>
      <c r="T55" s="59"/>
    </row>
    <row r="56" spans="1:20" s="9" customFormat="1" ht="20.25" customHeight="1">
      <c r="A56" s="53"/>
      <c r="B56" s="99" t="s">
        <v>32</v>
      </c>
      <c r="C56" s="99"/>
      <c r="D56" s="99"/>
      <c r="E56" s="99"/>
      <c r="F56" s="99"/>
      <c r="G56" s="98" t="s">
        <v>21</v>
      </c>
      <c r="H56" s="98"/>
      <c r="I56" s="97"/>
      <c r="J56" s="97"/>
      <c r="K56" s="58"/>
      <c r="L56" s="58"/>
      <c r="M56" s="58"/>
      <c r="N56" s="58"/>
      <c r="O56" s="58"/>
      <c r="P56" s="58"/>
      <c r="Q56" s="58"/>
      <c r="R56" s="58"/>
      <c r="S56" s="59"/>
      <c r="T56" s="59"/>
    </row>
    <row r="57" spans="1:20" s="9" customFormat="1" ht="22.5" customHeight="1">
      <c r="A57" s="53"/>
      <c r="B57" s="99" t="s">
        <v>33</v>
      </c>
      <c r="C57" s="99"/>
      <c r="D57" s="99"/>
      <c r="E57" s="99"/>
      <c r="F57" s="99"/>
      <c r="G57" s="98" t="s">
        <v>22</v>
      </c>
      <c r="H57" s="98"/>
      <c r="I57" s="97"/>
      <c r="J57" s="97"/>
      <c r="K57" s="58"/>
      <c r="L57" s="58"/>
      <c r="M57" s="58"/>
      <c r="N57" s="58"/>
      <c r="O57" s="58"/>
      <c r="P57" s="58"/>
      <c r="Q57" s="58"/>
      <c r="R57" s="58"/>
      <c r="S57" s="59"/>
      <c r="T57" s="59"/>
    </row>
    <row r="58" spans="1:20" s="9" customFormat="1" ht="24.75" customHeight="1">
      <c r="A58" s="53"/>
      <c r="B58" s="99" t="s">
        <v>31</v>
      </c>
      <c r="C58" s="99"/>
      <c r="D58" s="99"/>
      <c r="E58" s="99"/>
      <c r="F58" s="99"/>
      <c r="G58" s="98" t="s">
        <v>23</v>
      </c>
      <c r="H58" s="98"/>
      <c r="I58" s="97"/>
      <c r="J58" s="97"/>
      <c r="K58" s="58"/>
      <c r="L58" s="58"/>
      <c r="M58" s="58"/>
      <c r="N58" s="58"/>
      <c r="O58" s="58"/>
      <c r="P58" s="58"/>
      <c r="Q58" s="58"/>
      <c r="R58" s="58"/>
      <c r="S58" s="59"/>
      <c r="T58" s="59"/>
    </row>
    <row r="59" spans="1:20" s="9" customFormat="1" ht="20.25" customHeight="1">
      <c r="A59" s="53"/>
      <c r="B59" s="97" t="s">
        <v>30</v>
      </c>
      <c r="C59" s="97"/>
      <c r="D59" s="97"/>
      <c r="E59" s="97"/>
      <c r="F59" s="97"/>
      <c r="G59" s="98" t="s">
        <v>24</v>
      </c>
      <c r="H59" s="98"/>
      <c r="I59" s="97"/>
      <c r="J59" s="97"/>
      <c r="K59" s="58"/>
      <c r="L59" s="58"/>
      <c r="M59" s="58"/>
      <c r="N59" s="58"/>
      <c r="O59" s="58"/>
      <c r="P59" s="58"/>
      <c r="Q59" s="58"/>
      <c r="R59" s="58"/>
      <c r="S59" s="59"/>
      <c r="T59" s="59"/>
    </row>
    <row r="60" spans="1:20" s="9" customFormat="1" ht="18">
      <c r="A60" s="53"/>
      <c r="B60" s="97"/>
      <c r="C60" s="97"/>
      <c r="D60" s="97"/>
      <c r="E60" s="97"/>
      <c r="F60" s="97"/>
      <c r="G60" s="98" t="s">
        <v>10</v>
      </c>
      <c r="H60" s="98"/>
      <c r="I60" s="97"/>
      <c r="J60" s="97"/>
      <c r="K60" s="58"/>
      <c r="L60" s="58"/>
      <c r="M60" s="58"/>
      <c r="N60" s="58"/>
      <c r="O60" s="58"/>
      <c r="P60" s="58"/>
      <c r="Q60" s="58"/>
      <c r="R60" s="58"/>
      <c r="S60" s="59"/>
      <c r="T60" s="59"/>
    </row>
    <row r="61" spans="1:20" s="9" customFormat="1" ht="21.75" customHeight="1">
      <c r="A61" s="53"/>
      <c r="B61" s="99" t="s">
        <v>34</v>
      </c>
      <c r="C61" s="99"/>
      <c r="D61" s="99"/>
      <c r="E61" s="99"/>
      <c r="F61" s="99"/>
      <c r="G61" s="98" t="s">
        <v>25</v>
      </c>
      <c r="H61" s="98"/>
      <c r="I61" s="97"/>
      <c r="J61" s="97"/>
      <c r="K61" s="58"/>
      <c r="L61" s="58"/>
      <c r="M61" s="58"/>
      <c r="N61" s="58"/>
      <c r="O61" s="58"/>
      <c r="P61" s="58"/>
      <c r="Q61" s="58"/>
      <c r="R61" s="58"/>
      <c r="S61" s="59"/>
      <c r="T61" s="59"/>
    </row>
    <row r="62" spans="1:20" s="9" customFormat="1" ht="21" customHeight="1">
      <c r="A62" s="53"/>
      <c r="B62" s="99"/>
      <c r="C62" s="99"/>
      <c r="D62" s="99"/>
      <c r="E62" s="99"/>
      <c r="F62" s="99"/>
      <c r="G62" s="98" t="s">
        <v>26</v>
      </c>
      <c r="H62" s="98"/>
      <c r="I62" s="97"/>
      <c r="J62" s="97"/>
      <c r="K62" s="58"/>
      <c r="L62" s="58"/>
      <c r="M62" s="58"/>
      <c r="N62" s="58"/>
      <c r="O62" s="58"/>
      <c r="P62" s="58"/>
      <c r="Q62" s="58"/>
      <c r="R62" s="58"/>
      <c r="S62" s="59"/>
      <c r="T62" s="59"/>
    </row>
    <row r="63" spans="1:20" s="9" customFormat="1" ht="21" customHeight="1">
      <c r="A63" s="53"/>
      <c r="B63" s="99"/>
      <c r="C63" s="99"/>
      <c r="D63" s="99"/>
      <c r="E63" s="99"/>
      <c r="F63" s="99"/>
      <c r="G63" s="98" t="s">
        <v>0</v>
      </c>
      <c r="H63" s="98"/>
      <c r="I63" s="97"/>
      <c r="J63" s="97"/>
      <c r="K63" s="58"/>
      <c r="L63" s="58"/>
      <c r="M63" s="58"/>
      <c r="N63" s="58"/>
      <c r="O63" s="58"/>
      <c r="P63" s="58"/>
      <c r="Q63" s="58"/>
      <c r="R63" s="58"/>
      <c r="S63" s="59"/>
      <c r="T63" s="59"/>
    </row>
    <row r="64" spans="1:20" s="9" customFormat="1" ht="23.25" customHeight="1">
      <c r="A64" s="53"/>
      <c r="B64" s="99" t="s">
        <v>40</v>
      </c>
      <c r="C64" s="99"/>
      <c r="D64" s="99"/>
      <c r="E64" s="99"/>
      <c r="F64" s="99"/>
      <c r="G64" s="98" t="s">
        <v>27</v>
      </c>
      <c r="H64" s="98"/>
      <c r="I64" s="97"/>
      <c r="J64" s="97"/>
      <c r="K64" s="58"/>
      <c r="L64" s="58"/>
      <c r="M64" s="58"/>
      <c r="N64" s="58"/>
      <c r="O64" s="58"/>
      <c r="P64" s="58"/>
      <c r="Q64" s="58"/>
      <c r="R64" s="58"/>
      <c r="S64" s="59"/>
      <c r="T64" s="59"/>
    </row>
    <row r="65" spans="1:20" ht="21" customHeight="1">
      <c r="A65" s="4"/>
      <c r="B65" s="36"/>
      <c r="C65" s="36"/>
      <c r="D65" s="36"/>
      <c r="E65" s="36"/>
      <c r="F65" s="36"/>
      <c r="G65" s="60"/>
      <c r="H65" s="60"/>
      <c r="I65" s="61"/>
      <c r="J65" s="61"/>
      <c r="K65" s="62"/>
      <c r="L65" s="62"/>
      <c r="M65" s="62"/>
      <c r="N65" s="62"/>
      <c r="O65" s="62"/>
      <c r="P65" s="62"/>
      <c r="Q65" s="62"/>
      <c r="R65" s="62"/>
      <c r="S65" s="63"/>
      <c r="T65" s="63"/>
    </row>
    <row r="66" spans="1:20" ht="21" customHeight="1">
      <c r="A66" s="4"/>
      <c r="B66" s="36"/>
      <c r="C66" s="36"/>
      <c r="D66" s="36"/>
      <c r="E66" s="36"/>
      <c r="F66" s="36"/>
      <c r="G66" s="60"/>
      <c r="H66" s="60"/>
      <c r="I66" s="61"/>
      <c r="J66" s="61"/>
      <c r="K66" s="62"/>
      <c r="L66" s="62"/>
      <c r="M66" s="62"/>
      <c r="N66" s="62"/>
      <c r="O66" s="62"/>
      <c r="P66" s="62"/>
      <c r="Q66" s="62"/>
      <c r="R66" s="62"/>
      <c r="S66" s="63"/>
      <c r="T66" s="63"/>
    </row>
    <row r="67" spans="1:20" ht="29.25" customHeight="1">
      <c r="A67" s="4"/>
      <c r="B67" s="36"/>
      <c r="C67" s="36"/>
      <c r="D67" s="36"/>
      <c r="E67" s="36"/>
      <c r="F67" s="36"/>
      <c r="G67" s="113"/>
      <c r="H67" s="113"/>
      <c r="I67" s="61"/>
      <c r="J67" s="61"/>
      <c r="K67" s="62"/>
      <c r="L67" s="62"/>
      <c r="M67" s="62"/>
      <c r="N67" s="62"/>
      <c r="O67" s="62"/>
      <c r="P67" s="62"/>
      <c r="Q67" s="62"/>
      <c r="R67" s="62"/>
      <c r="S67" s="63"/>
      <c r="T67" s="63"/>
    </row>
    <row r="68" spans="1:20" ht="21" customHeight="1">
      <c r="A68" s="4"/>
      <c r="B68" s="36"/>
      <c r="C68" s="36"/>
      <c r="D68" s="36"/>
      <c r="E68" s="36"/>
      <c r="F68" s="36"/>
      <c r="G68" s="60"/>
      <c r="H68" s="60"/>
      <c r="I68" s="61"/>
      <c r="J68" s="61"/>
      <c r="K68" s="62"/>
      <c r="L68" s="62"/>
      <c r="M68" s="62"/>
      <c r="N68" s="62"/>
      <c r="O68" s="62"/>
      <c r="P68" s="62"/>
      <c r="Q68" s="62"/>
      <c r="R68" s="62"/>
      <c r="S68" s="63"/>
      <c r="T68" s="63"/>
    </row>
    <row r="69" spans="1:20" ht="21" customHeight="1">
      <c r="A69" s="4"/>
      <c r="B69" s="36"/>
      <c r="C69" s="36"/>
      <c r="D69" s="36"/>
      <c r="E69" s="36"/>
      <c r="F69" s="36"/>
      <c r="G69" s="60"/>
      <c r="H69" s="60"/>
      <c r="I69" s="61"/>
      <c r="J69" s="61"/>
      <c r="K69" s="62"/>
      <c r="L69" s="62"/>
      <c r="M69" s="62"/>
      <c r="N69" s="62"/>
      <c r="O69" s="62"/>
      <c r="P69" s="62"/>
      <c r="Q69" s="62"/>
      <c r="R69" s="62"/>
      <c r="S69" s="63"/>
      <c r="T69" s="63"/>
    </row>
    <row r="70" spans="1:20" ht="21" customHeight="1">
      <c r="A70" s="4"/>
      <c r="B70" s="36"/>
      <c r="C70" s="36"/>
      <c r="D70" s="36"/>
      <c r="E70" s="36"/>
      <c r="F70" s="36"/>
      <c r="G70" s="60"/>
      <c r="H70" s="60"/>
      <c r="I70" s="61"/>
      <c r="J70" s="61"/>
      <c r="K70" s="62"/>
      <c r="L70" s="62"/>
      <c r="M70" s="62"/>
      <c r="N70" s="62"/>
      <c r="O70" s="62"/>
      <c r="P70" s="62"/>
      <c r="Q70" s="62"/>
      <c r="R70" s="62"/>
      <c r="S70" s="63"/>
      <c r="T70" s="63"/>
    </row>
    <row r="71" spans="1:20" ht="21" customHeight="1">
      <c r="A71" s="4"/>
      <c r="B71" s="36"/>
      <c r="C71" s="36"/>
      <c r="D71" s="36"/>
      <c r="E71" s="36"/>
      <c r="F71" s="36"/>
      <c r="G71" s="60"/>
      <c r="H71" s="60"/>
      <c r="I71" s="61"/>
      <c r="J71" s="61"/>
      <c r="K71" s="62"/>
      <c r="L71" s="62"/>
      <c r="M71" s="62"/>
      <c r="N71" s="62"/>
      <c r="O71" s="62"/>
      <c r="P71" s="62"/>
      <c r="Q71" s="62"/>
      <c r="R71" s="62"/>
      <c r="S71" s="63"/>
      <c r="T71" s="63"/>
    </row>
    <row r="72" spans="1:20" ht="21" customHeight="1">
      <c r="A72" s="4"/>
      <c r="B72" s="36"/>
      <c r="C72" s="36"/>
      <c r="D72" s="36"/>
      <c r="E72" s="36"/>
      <c r="F72" s="36"/>
      <c r="G72" s="60"/>
      <c r="H72" s="60"/>
      <c r="I72" s="61"/>
      <c r="J72" s="61"/>
      <c r="K72" s="62"/>
      <c r="L72" s="62"/>
      <c r="M72" s="62"/>
      <c r="N72" s="62"/>
      <c r="O72" s="62"/>
      <c r="P72" s="62"/>
      <c r="Q72" s="62"/>
      <c r="R72" s="62"/>
      <c r="S72" s="63"/>
      <c r="T72" s="63"/>
    </row>
    <row r="73" spans="1:20" ht="21" customHeight="1">
      <c r="A73" s="4"/>
      <c r="B73" s="36"/>
      <c r="C73" s="36"/>
      <c r="D73" s="36"/>
      <c r="E73" s="36"/>
      <c r="F73" s="36"/>
      <c r="G73" s="60"/>
      <c r="H73" s="60"/>
      <c r="I73" s="61"/>
      <c r="J73" s="61"/>
      <c r="K73" s="62"/>
      <c r="L73" s="62"/>
      <c r="M73" s="62"/>
      <c r="N73" s="62"/>
      <c r="O73" s="62"/>
      <c r="P73" s="62"/>
      <c r="Q73" s="62"/>
      <c r="R73" s="62"/>
      <c r="S73" s="63"/>
      <c r="T73" s="63"/>
    </row>
    <row r="74" spans="1:20" ht="21" customHeight="1">
      <c r="A74" s="4"/>
      <c r="B74" s="36"/>
      <c r="C74" s="36"/>
      <c r="D74" s="36"/>
      <c r="E74" s="36"/>
      <c r="F74" s="36"/>
      <c r="G74" s="60"/>
      <c r="H74" s="60"/>
      <c r="I74" s="61"/>
      <c r="J74" s="61"/>
      <c r="K74" s="62"/>
      <c r="L74" s="62"/>
      <c r="M74" s="62"/>
      <c r="N74" s="62"/>
      <c r="O74" s="62"/>
      <c r="P74" s="62"/>
      <c r="Q74" s="62"/>
      <c r="R74" s="62"/>
      <c r="S74" s="63"/>
      <c r="T74" s="63"/>
    </row>
    <row r="75" spans="1:20" ht="21" customHeight="1">
      <c r="A75" s="4"/>
      <c r="B75" s="36"/>
      <c r="C75" s="36"/>
      <c r="D75" s="36"/>
      <c r="E75" s="36"/>
      <c r="F75" s="36"/>
      <c r="G75" s="60"/>
      <c r="H75" s="60"/>
      <c r="I75" s="61"/>
      <c r="J75" s="61"/>
      <c r="K75" s="62"/>
      <c r="L75" s="62"/>
      <c r="M75" s="62"/>
      <c r="N75" s="62"/>
      <c r="O75" s="62"/>
      <c r="P75" s="62"/>
      <c r="Q75" s="62"/>
      <c r="R75" s="62"/>
      <c r="S75" s="63"/>
      <c r="T75" s="63"/>
    </row>
    <row r="76" spans="1:20" ht="21" customHeight="1">
      <c r="A76" s="4"/>
      <c r="B76" s="36"/>
      <c r="C76" s="36"/>
      <c r="D76" s="36"/>
      <c r="E76" s="36"/>
      <c r="F76" s="36"/>
      <c r="G76" s="60"/>
      <c r="H76" s="60"/>
      <c r="I76" s="61"/>
      <c r="J76" s="61"/>
      <c r="K76" s="62"/>
      <c r="L76" s="62"/>
      <c r="M76" s="62"/>
      <c r="N76" s="62"/>
      <c r="O76" s="62"/>
      <c r="P76" s="62"/>
      <c r="Q76" s="62"/>
      <c r="R76" s="62"/>
      <c r="S76" s="63"/>
      <c r="T76" s="63"/>
    </row>
    <row r="77" spans="1:20" ht="21" customHeight="1">
      <c r="A77" s="4"/>
      <c r="B77" s="36"/>
      <c r="C77" s="36"/>
      <c r="D77" s="36"/>
      <c r="E77" s="36"/>
      <c r="F77" s="36"/>
      <c r="G77" s="60"/>
      <c r="H77" s="60"/>
      <c r="I77" s="61"/>
      <c r="J77" s="61"/>
      <c r="K77" s="62"/>
      <c r="L77" s="62"/>
      <c r="M77" s="62"/>
      <c r="N77" s="62"/>
      <c r="O77" s="62"/>
      <c r="P77" s="62"/>
      <c r="Q77" s="62"/>
      <c r="R77" s="62"/>
      <c r="S77" s="63"/>
      <c r="T77" s="63"/>
    </row>
    <row r="78" spans="1:20" ht="21" customHeight="1">
      <c r="A78" s="4"/>
      <c r="B78" s="36"/>
      <c r="C78" s="36"/>
      <c r="D78" s="36"/>
      <c r="E78" s="36"/>
      <c r="F78" s="36"/>
      <c r="G78" s="60"/>
      <c r="H78" s="60"/>
      <c r="I78" s="61"/>
      <c r="J78" s="61"/>
      <c r="K78" s="62"/>
      <c r="L78" s="62"/>
      <c r="M78" s="62"/>
      <c r="N78" s="62"/>
      <c r="O78" s="62"/>
      <c r="P78" s="62"/>
      <c r="Q78" s="62"/>
      <c r="R78" s="62"/>
      <c r="S78" s="63"/>
      <c r="T78" s="63"/>
    </row>
    <row r="79" spans="1:20" ht="21" customHeight="1">
      <c r="A79" s="4"/>
      <c r="B79" s="36"/>
      <c r="C79" s="36"/>
      <c r="D79" s="36"/>
      <c r="E79" s="36"/>
      <c r="F79" s="36"/>
      <c r="G79" s="60"/>
      <c r="H79" s="60"/>
      <c r="I79" s="61"/>
      <c r="J79" s="61"/>
      <c r="K79" s="62"/>
      <c r="L79" s="62"/>
      <c r="M79" s="62"/>
      <c r="N79" s="62"/>
      <c r="O79" s="62"/>
      <c r="P79" s="62"/>
      <c r="Q79" s="62"/>
      <c r="R79" s="62"/>
      <c r="S79" s="63"/>
      <c r="T79" s="63"/>
    </row>
    <row r="80" spans="1:20" ht="21" customHeight="1">
      <c r="A80" s="4"/>
      <c r="B80" s="36"/>
      <c r="C80" s="36"/>
      <c r="D80" s="36"/>
      <c r="E80" s="36"/>
      <c r="F80" s="36"/>
      <c r="G80" s="60"/>
      <c r="H80" s="60"/>
      <c r="I80" s="61"/>
      <c r="J80" s="61"/>
      <c r="K80" s="62"/>
      <c r="L80" s="62"/>
      <c r="M80" s="62"/>
      <c r="N80" s="62"/>
      <c r="O80" s="62"/>
      <c r="P80" s="62"/>
      <c r="Q80" s="62"/>
      <c r="R80" s="62"/>
      <c r="S80" s="63"/>
      <c r="T80" s="63"/>
    </row>
    <row r="81" spans="1:20" ht="21" customHeight="1">
      <c r="A81" s="4"/>
      <c r="B81" s="36"/>
      <c r="C81" s="36"/>
      <c r="D81" s="36"/>
      <c r="E81" s="36"/>
      <c r="F81" s="36"/>
      <c r="G81" s="60"/>
      <c r="H81" s="60"/>
      <c r="I81" s="61"/>
      <c r="J81" s="61"/>
      <c r="K81" s="62"/>
      <c r="L81" s="62"/>
      <c r="M81" s="62"/>
      <c r="N81" s="62"/>
      <c r="O81" s="62"/>
      <c r="P81" s="62"/>
      <c r="Q81" s="62"/>
      <c r="R81" s="62"/>
      <c r="S81" s="63"/>
      <c r="T81" s="63"/>
    </row>
    <row r="82" spans="1:20" ht="21" customHeight="1">
      <c r="A82" s="4"/>
      <c r="B82" s="36"/>
      <c r="C82" s="36"/>
      <c r="D82" s="36"/>
      <c r="E82" s="36"/>
      <c r="F82" s="36"/>
      <c r="G82" s="60"/>
      <c r="H82" s="60"/>
      <c r="I82" s="61"/>
      <c r="J82" s="61"/>
      <c r="K82" s="62"/>
      <c r="L82" s="62"/>
      <c r="M82" s="62"/>
      <c r="N82" s="62"/>
      <c r="O82" s="62"/>
      <c r="P82" s="62"/>
      <c r="Q82" s="62"/>
      <c r="R82" s="62"/>
      <c r="S82" s="63"/>
      <c r="T82" s="63"/>
    </row>
    <row r="83" spans="1:20" ht="21" customHeight="1">
      <c r="A83" s="4"/>
      <c r="B83" s="36"/>
      <c r="C83" s="36"/>
      <c r="D83" s="36"/>
      <c r="E83" s="36"/>
      <c r="F83" s="36"/>
      <c r="G83" s="60"/>
      <c r="H83" s="60"/>
      <c r="I83" s="61"/>
      <c r="J83" s="61"/>
      <c r="K83" s="62"/>
      <c r="L83" s="62"/>
      <c r="M83" s="62"/>
      <c r="N83" s="62"/>
      <c r="O83" s="62"/>
      <c r="P83" s="62"/>
      <c r="Q83" s="62"/>
      <c r="R83" s="62"/>
      <c r="S83" s="63"/>
      <c r="T83" s="63"/>
    </row>
    <row r="84" spans="1:20" ht="21" customHeight="1">
      <c r="A84" s="4"/>
      <c r="B84" s="36"/>
      <c r="C84" s="36"/>
      <c r="D84" s="36"/>
      <c r="E84" s="36"/>
      <c r="F84" s="36"/>
      <c r="G84" s="60"/>
      <c r="H84" s="60"/>
      <c r="I84" s="61"/>
      <c r="J84" s="61"/>
      <c r="K84" s="62"/>
      <c r="L84" s="62"/>
      <c r="M84" s="62"/>
      <c r="N84" s="62"/>
      <c r="O84" s="62"/>
      <c r="P84" s="62"/>
      <c r="Q84" s="62"/>
      <c r="R84" s="62"/>
      <c r="S84" s="63"/>
      <c r="T84" s="63"/>
    </row>
    <row r="85" spans="1:20" ht="21" customHeight="1">
      <c r="A85" s="4"/>
      <c r="B85" s="36"/>
      <c r="C85" s="36"/>
      <c r="D85" s="36"/>
      <c r="E85" s="36"/>
      <c r="F85" s="36"/>
      <c r="G85" s="60"/>
      <c r="H85" s="60"/>
      <c r="I85" s="61"/>
      <c r="J85" s="61"/>
      <c r="K85" s="62"/>
      <c r="L85" s="62"/>
      <c r="M85" s="62"/>
      <c r="N85" s="62"/>
      <c r="O85" s="62"/>
      <c r="P85" s="62"/>
      <c r="Q85" s="62"/>
      <c r="R85" s="62"/>
      <c r="S85" s="63"/>
      <c r="T85" s="63"/>
    </row>
    <row r="86" spans="1:20" ht="21" customHeight="1">
      <c r="A86" s="4"/>
      <c r="B86" s="36"/>
      <c r="C86" s="36"/>
      <c r="D86" s="36"/>
      <c r="E86" s="36"/>
      <c r="F86" s="36"/>
      <c r="G86" s="60"/>
      <c r="H86" s="60"/>
      <c r="I86" s="61"/>
      <c r="J86" s="61"/>
      <c r="K86" s="62"/>
      <c r="L86" s="62"/>
      <c r="M86" s="62"/>
      <c r="N86" s="62"/>
      <c r="O86" s="62"/>
      <c r="P86" s="62"/>
      <c r="Q86" s="62"/>
      <c r="R86" s="62"/>
      <c r="S86" s="63"/>
      <c r="T86" s="63"/>
    </row>
    <row r="87" spans="1:20" ht="21" customHeight="1">
      <c r="A87" s="4"/>
      <c r="B87" s="36"/>
      <c r="C87" s="36"/>
      <c r="D87" s="36"/>
      <c r="E87" s="36"/>
      <c r="F87" s="36"/>
      <c r="G87" s="60"/>
      <c r="H87" s="60"/>
      <c r="I87" s="61"/>
      <c r="J87" s="61"/>
      <c r="K87" s="62"/>
      <c r="L87" s="62"/>
      <c r="M87" s="62"/>
      <c r="N87" s="62"/>
      <c r="O87" s="62"/>
      <c r="P87" s="62"/>
      <c r="Q87" s="62"/>
      <c r="R87" s="62"/>
      <c r="S87" s="63"/>
      <c r="T87" s="63"/>
    </row>
    <row r="88" spans="1:20" ht="21" customHeight="1">
      <c r="A88" s="4"/>
      <c r="B88" s="36"/>
      <c r="C88" s="36"/>
      <c r="D88" s="36"/>
      <c r="E88" s="36"/>
      <c r="F88" s="36"/>
      <c r="G88" s="60"/>
      <c r="H88" s="60"/>
      <c r="I88" s="61"/>
      <c r="J88" s="61"/>
      <c r="K88" s="62"/>
      <c r="L88" s="62"/>
      <c r="M88" s="62"/>
      <c r="N88" s="62"/>
      <c r="O88" s="62"/>
      <c r="P88" s="62"/>
      <c r="Q88" s="62"/>
      <c r="R88" s="62"/>
      <c r="S88" s="63"/>
      <c r="T88" s="63"/>
    </row>
    <row r="89" spans="1:20" ht="21" customHeight="1">
      <c r="A89" s="4"/>
      <c r="B89" s="36"/>
      <c r="C89" s="36"/>
      <c r="D89" s="36"/>
      <c r="E89" s="36"/>
      <c r="F89" s="36"/>
      <c r="G89" s="60"/>
      <c r="H89" s="60"/>
      <c r="I89" s="61"/>
      <c r="J89" s="61"/>
      <c r="K89" s="62"/>
      <c r="L89" s="62"/>
      <c r="M89" s="62"/>
      <c r="N89" s="62"/>
      <c r="O89" s="62"/>
      <c r="P89" s="62"/>
      <c r="Q89" s="62"/>
      <c r="R89" s="62"/>
      <c r="S89" s="63"/>
      <c r="T89" s="63"/>
    </row>
    <row r="90" spans="1:20" ht="21" customHeight="1">
      <c r="A90" s="4"/>
      <c r="B90" s="36"/>
      <c r="C90" s="36"/>
      <c r="D90" s="36"/>
      <c r="E90" s="36"/>
      <c r="F90" s="36"/>
      <c r="G90" s="60"/>
      <c r="H90" s="60"/>
      <c r="I90" s="61"/>
      <c r="J90" s="61"/>
      <c r="K90" s="62"/>
      <c r="L90" s="62"/>
      <c r="M90" s="62"/>
      <c r="N90" s="62"/>
      <c r="O90" s="62"/>
      <c r="P90" s="62"/>
      <c r="Q90" s="62"/>
      <c r="R90" s="62"/>
      <c r="S90" s="63"/>
      <c r="T90" s="63"/>
    </row>
    <row r="91" spans="1:20" ht="21" customHeight="1">
      <c r="A91" s="4"/>
      <c r="B91" s="36"/>
      <c r="C91" s="36"/>
      <c r="D91" s="36"/>
      <c r="E91" s="36"/>
      <c r="F91" s="36"/>
      <c r="G91" s="60"/>
      <c r="H91" s="60"/>
      <c r="I91" s="61"/>
      <c r="J91" s="61"/>
      <c r="K91" s="62"/>
      <c r="L91" s="62"/>
      <c r="M91" s="62"/>
      <c r="N91" s="62"/>
      <c r="O91" s="62"/>
      <c r="P91" s="62"/>
      <c r="Q91" s="62"/>
      <c r="R91" s="62"/>
      <c r="S91" s="63"/>
      <c r="T91" s="63"/>
    </row>
    <row r="92" spans="1:20" ht="21" customHeight="1">
      <c r="A92" s="4"/>
      <c r="B92" s="36"/>
      <c r="C92" s="36"/>
      <c r="D92" s="36"/>
      <c r="E92" s="36"/>
      <c r="F92" s="36"/>
      <c r="G92" s="60"/>
      <c r="H92" s="60"/>
      <c r="I92" s="61"/>
      <c r="J92" s="61"/>
      <c r="K92" s="62"/>
      <c r="L92" s="62"/>
      <c r="M92" s="62"/>
      <c r="N92" s="62"/>
      <c r="O92" s="62"/>
      <c r="P92" s="62"/>
      <c r="Q92" s="62"/>
      <c r="R92" s="62"/>
      <c r="S92" s="63"/>
      <c r="T92" s="63"/>
    </row>
    <row r="93" spans="1:20" ht="21" customHeight="1">
      <c r="A93" s="4"/>
      <c r="B93" s="36"/>
      <c r="C93" s="36"/>
      <c r="D93" s="36"/>
      <c r="E93" s="36"/>
      <c r="F93" s="36"/>
      <c r="G93" s="60"/>
      <c r="H93" s="60"/>
      <c r="I93" s="61"/>
      <c r="J93" s="61"/>
      <c r="K93" s="62"/>
      <c r="L93" s="62"/>
      <c r="M93" s="62"/>
      <c r="N93" s="62"/>
      <c r="O93" s="62"/>
      <c r="P93" s="62"/>
      <c r="Q93" s="62"/>
      <c r="R93" s="62"/>
      <c r="S93" s="63"/>
      <c r="T93" s="63"/>
    </row>
    <row r="94" spans="1:20" ht="21" customHeight="1">
      <c r="A94" s="4"/>
      <c r="B94" s="36"/>
      <c r="C94" s="36"/>
      <c r="D94" s="36"/>
      <c r="E94" s="36"/>
      <c r="F94" s="36"/>
      <c r="G94" s="60"/>
      <c r="H94" s="60"/>
      <c r="I94" s="61"/>
      <c r="J94" s="61"/>
      <c r="K94" s="62"/>
      <c r="L94" s="62"/>
      <c r="M94" s="62"/>
      <c r="N94" s="62"/>
      <c r="O94" s="62"/>
      <c r="P94" s="62"/>
      <c r="Q94" s="62"/>
      <c r="R94" s="62"/>
      <c r="S94" s="63"/>
      <c r="T94" s="63"/>
    </row>
    <row r="95" spans="1:20" ht="21" customHeight="1">
      <c r="A95" s="4"/>
      <c r="B95" s="36"/>
      <c r="C95" s="36"/>
      <c r="D95" s="36"/>
      <c r="E95" s="36"/>
      <c r="F95" s="36"/>
      <c r="G95" s="60"/>
      <c r="H95" s="60"/>
      <c r="I95" s="61"/>
      <c r="J95" s="61"/>
      <c r="K95" s="62"/>
      <c r="L95" s="62"/>
      <c r="M95" s="62"/>
      <c r="N95" s="62"/>
      <c r="O95" s="62"/>
      <c r="P95" s="62"/>
      <c r="Q95" s="62"/>
      <c r="R95" s="62"/>
      <c r="S95" s="63"/>
      <c r="T95" s="63"/>
    </row>
    <row r="96" spans="1:20" ht="21" customHeight="1">
      <c r="A96" s="4"/>
      <c r="B96" s="36"/>
      <c r="C96" s="36"/>
      <c r="D96" s="36"/>
      <c r="E96" s="36"/>
      <c r="F96" s="36"/>
      <c r="G96" s="60"/>
      <c r="H96" s="60"/>
      <c r="I96" s="61"/>
      <c r="J96" s="61"/>
      <c r="K96" s="62"/>
      <c r="L96" s="62"/>
      <c r="M96" s="62"/>
      <c r="N96" s="62"/>
      <c r="O96" s="62"/>
      <c r="P96" s="62"/>
      <c r="Q96" s="62"/>
      <c r="R96" s="62"/>
      <c r="S96" s="63"/>
      <c r="T96" s="63"/>
    </row>
    <row r="97" spans="1:20" ht="21" customHeight="1">
      <c r="A97" s="4"/>
      <c r="B97" s="36"/>
      <c r="C97" s="36"/>
      <c r="D97" s="36"/>
      <c r="E97" s="36"/>
      <c r="F97" s="36"/>
      <c r="G97" s="60"/>
      <c r="H97" s="60"/>
      <c r="I97" s="61"/>
      <c r="J97" s="61"/>
      <c r="K97" s="62"/>
      <c r="L97" s="62"/>
      <c r="M97" s="62"/>
      <c r="N97" s="62"/>
      <c r="O97" s="62"/>
      <c r="P97" s="62"/>
      <c r="Q97" s="62"/>
      <c r="R97" s="62"/>
      <c r="S97" s="63"/>
      <c r="T97" s="63"/>
    </row>
    <row r="98" spans="1:10" ht="12.75">
      <c r="A98" s="4"/>
      <c r="B98" s="91"/>
      <c r="C98" s="91"/>
      <c r="D98" s="91"/>
      <c r="E98" s="91"/>
      <c r="F98" s="91"/>
      <c r="G98" s="36"/>
      <c r="H98" s="36"/>
      <c r="I98" s="64"/>
      <c r="J98" s="64"/>
    </row>
    <row r="99" spans="1:10" ht="3" customHeight="1">
      <c r="A99" s="4"/>
      <c r="B99" s="36"/>
      <c r="C99" s="36"/>
      <c r="D99" s="36"/>
      <c r="E99" s="36"/>
      <c r="F99" s="36"/>
      <c r="G99" s="36"/>
      <c r="H99" s="36"/>
      <c r="I99" s="64"/>
      <c r="J99" s="64"/>
    </row>
    <row r="100" spans="2:10" ht="12.75" hidden="1">
      <c r="B100" s="25"/>
      <c r="C100" s="25"/>
      <c r="D100" s="25"/>
      <c r="E100" s="25"/>
      <c r="F100" s="25"/>
      <c r="G100" s="25"/>
      <c r="H100" s="25"/>
      <c r="I100" s="26"/>
      <c r="J100" s="61"/>
    </row>
    <row r="101" spans="2:10" ht="12.75">
      <c r="B101" s="25"/>
      <c r="C101" s="25"/>
      <c r="D101" s="25"/>
      <c r="E101" s="25"/>
      <c r="F101" s="25"/>
      <c r="G101" s="25"/>
      <c r="H101" s="25"/>
      <c r="I101" s="26"/>
      <c r="J101" s="61"/>
    </row>
    <row r="102" spans="2:10" ht="12.75">
      <c r="B102" s="25"/>
      <c r="C102" s="25"/>
      <c r="D102" s="25"/>
      <c r="E102" s="25"/>
      <c r="F102" s="25"/>
      <c r="G102" s="25"/>
      <c r="H102" s="25"/>
      <c r="I102" s="26"/>
      <c r="J102" s="61"/>
    </row>
    <row r="103" spans="2:10" ht="12.75">
      <c r="B103" s="25"/>
      <c r="C103" s="25"/>
      <c r="D103" s="25"/>
      <c r="E103" s="25"/>
      <c r="F103" s="25"/>
      <c r="G103" s="25"/>
      <c r="H103" s="25"/>
      <c r="I103" s="26"/>
      <c r="J103" s="61"/>
    </row>
    <row r="104" spans="2:10" ht="12.75">
      <c r="B104" s="25"/>
      <c r="C104" s="25"/>
      <c r="D104" s="25"/>
      <c r="E104" s="25"/>
      <c r="F104" s="25"/>
      <c r="G104" s="25"/>
      <c r="H104" s="25"/>
      <c r="I104" s="26"/>
      <c r="J104" s="61"/>
    </row>
    <row r="105" spans="2:10" ht="15.75" customHeight="1">
      <c r="B105" s="25"/>
      <c r="C105" s="25"/>
      <c r="D105" s="25"/>
      <c r="E105" s="25"/>
      <c r="F105" s="25"/>
      <c r="G105" s="25"/>
      <c r="H105" s="25"/>
      <c r="I105" s="26"/>
      <c r="J105" s="61"/>
    </row>
    <row r="106" spans="2:10" ht="12.75">
      <c r="B106" s="25"/>
      <c r="C106" s="25"/>
      <c r="D106" s="25"/>
      <c r="E106" s="25"/>
      <c r="F106" s="25"/>
      <c r="G106" s="25"/>
      <c r="H106" s="25"/>
      <c r="I106" s="26"/>
      <c r="J106" s="61"/>
    </row>
    <row r="107" spans="2:10" ht="12.75">
      <c r="B107" s="25"/>
      <c r="C107" s="25"/>
      <c r="D107" s="25"/>
      <c r="E107" s="25"/>
      <c r="F107" s="25"/>
      <c r="G107" s="25"/>
      <c r="H107" s="25"/>
      <c r="I107" s="26"/>
      <c r="J107" s="61"/>
    </row>
    <row r="108" spans="2:10" ht="13.5" thickBot="1">
      <c r="B108" s="25"/>
      <c r="C108" s="25"/>
      <c r="D108" s="25"/>
      <c r="E108" s="25"/>
      <c r="F108" s="25"/>
      <c r="G108" s="25"/>
      <c r="H108" s="25"/>
      <c r="I108" s="26"/>
      <c r="J108" s="61"/>
    </row>
    <row r="109" spans="2:10" ht="16.5" customHeight="1">
      <c r="B109" s="112"/>
      <c r="C109" s="112"/>
      <c r="D109" s="112"/>
      <c r="E109" s="112"/>
      <c r="F109" s="112"/>
      <c r="G109" s="112"/>
      <c r="H109" s="112"/>
      <c r="I109" s="112"/>
      <c r="J109" s="112"/>
    </row>
  </sheetData>
  <sheetProtection/>
  <mergeCells count="104">
    <mergeCell ref="B55:F55"/>
    <mergeCell ref="B98:F98"/>
    <mergeCell ref="B109:J109"/>
    <mergeCell ref="G67:H67"/>
    <mergeCell ref="B64:F64"/>
    <mergeCell ref="G64:H64"/>
    <mergeCell ref="I64:J64"/>
    <mergeCell ref="B62:F62"/>
    <mergeCell ref="G62:H62"/>
    <mergeCell ref="I62:J62"/>
    <mergeCell ref="I51:J51"/>
    <mergeCell ref="B52:F52"/>
    <mergeCell ref="G52:H52"/>
    <mergeCell ref="I52:J52"/>
    <mergeCell ref="B53:F53"/>
    <mergeCell ref="G53:H53"/>
    <mergeCell ref="I53:J53"/>
    <mergeCell ref="B48:F48"/>
    <mergeCell ref="G48:H48"/>
    <mergeCell ref="I48:J48"/>
    <mergeCell ref="B49:F49"/>
    <mergeCell ref="G49:H49"/>
    <mergeCell ref="I49:J49"/>
    <mergeCell ref="B46:F46"/>
    <mergeCell ref="G46:H46"/>
    <mergeCell ref="I46:J46"/>
    <mergeCell ref="B47:F47"/>
    <mergeCell ref="G47:H47"/>
    <mergeCell ref="I47:J47"/>
    <mergeCell ref="B44:F44"/>
    <mergeCell ref="G44:H44"/>
    <mergeCell ref="I44:J44"/>
    <mergeCell ref="B45:F45"/>
    <mergeCell ref="G45:H45"/>
    <mergeCell ref="I45:J45"/>
    <mergeCell ref="B36:J36"/>
    <mergeCell ref="B37:J37"/>
    <mergeCell ref="B38:H38"/>
    <mergeCell ref="B39:I39"/>
    <mergeCell ref="G43:H43"/>
    <mergeCell ref="I43:J43"/>
    <mergeCell ref="A40:J40"/>
    <mergeCell ref="B42:F42"/>
    <mergeCell ref="G42:H42"/>
    <mergeCell ref="I42:J42"/>
    <mergeCell ref="B19:H19"/>
    <mergeCell ref="B20:H20"/>
    <mergeCell ref="B21:H21"/>
    <mergeCell ref="B15:J15"/>
    <mergeCell ref="A33:J33"/>
    <mergeCell ref="B30:J30"/>
    <mergeCell ref="B25:J25"/>
    <mergeCell ref="B26:J26"/>
    <mergeCell ref="B28:H28"/>
    <mergeCell ref="B31:J31"/>
    <mergeCell ref="B63:F63"/>
    <mergeCell ref="G63:H63"/>
    <mergeCell ref="I63:J63"/>
    <mergeCell ref="B60:F60"/>
    <mergeCell ref="G60:H60"/>
    <mergeCell ref="I60:J60"/>
    <mergeCell ref="B61:F61"/>
    <mergeCell ref="G61:H61"/>
    <mergeCell ref="I61:J61"/>
    <mergeCell ref="B58:F58"/>
    <mergeCell ref="G58:H58"/>
    <mergeCell ref="I58:J58"/>
    <mergeCell ref="B59:F59"/>
    <mergeCell ref="G59:H59"/>
    <mergeCell ref="I59:J59"/>
    <mergeCell ref="B56:F56"/>
    <mergeCell ref="G56:H56"/>
    <mergeCell ref="I56:J56"/>
    <mergeCell ref="B57:F57"/>
    <mergeCell ref="G57:H57"/>
    <mergeCell ref="I57:J57"/>
    <mergeCell ref="B54:F54"/>
    <mergeCell ref="G54:H54"/>
    <mergeCell ref="I54:J54"/>
    <mergeCell ref="G55:H55"/>
    <mergeCell ref="I55:J55"/>
    <mergeCell ref="B50:F50"/>
    <mergeCell ref="G50:H50"/>
    <mergeCell ref="I50:J50"/>
    <mergeCell ref="B51:F51"/>
    <mergeCell ref="G51:H51"/>
    <mergeCell ref="B35:J35"/>
    <mergeCell ref="B22:H22"/>
    <mergeCell ref="B8:H8"/>
    <mergeCell ref="I8:J8"/>
    <mergeCell ref="B9:H9"/>
    <mergeCell ref="I9:J9"/>
    <mergeCell ref="D10:J10"/>
    <mergeCell ref="B11:H11"/>
    <mergeCell ref="I11:J11"/>
    <mergeCell ref="B14:J14"/>
    <mergeCell ref="C17:E17"/>
    <mergeCell ref="I1:J2"/>
    <mergeCell ref="B5:G5"/>
    <mergeCell ref="B6:H6"/>
    <mergeCell ref="I6:J6"/>
    <mergeCell ref="B7:H7"/>
    <mergeCell ref="I7:J7"/>
    <mergeCell ref="F17:I17"/>
  </mergeCells>
  <printOptions/>
  <pageMargins left="0.5905511811023623" right="0" top="0.1968503937007874" bottom="0.1968503937007874" header="0.5118110236220472" footer="0.5118110236220472"/>
  <pageSetup fitToHeight="2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1"/>
  <sheetViews>
    <sheetView tabSelected="1" zoomScale="80" zoomScaleNormal="80" zoomScalePageLayoutView="0" workbookViewId="0" topLeftCell="A28">
      <selection activeCell="G45" sqref="G45"/>
    </sheetView>
  </sheetViews>
  <sheetFormatPr defaultColWidth="9.00390625" defaultRowHeight="12.75"/>
  <cols>
    <col min="1" max="1" width="24.50390625" style="0" customWidth="1"/>
    <col min="5" max="5" width="13.625" style="0" customWidth="1"/>
    <col min="6" max="6" width="14.50390625" style="0" customWidth="1"/>
    <col min="7" max="8" width="15.50390625" style="0" customWidth="1"/>
    <col min="9" max="9" width="16.125" style="0" customWidth="1"/>
    <col min="10" max="10" width="11.50390625" style="0" customWidth="1"/>
    <col min="13" max="13" width="12.625" style="0" bestFit="1" customWidth="1"/>
  </cols>
  <sheetData>
    <row r="2" spans="1:10" ht="13.5">
      <c r="A2" s="118" t="s">
        <v>41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13.5">
      <c r="A3" s="118" t="s">
        <v>212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0" ht="12.7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2.75">
      <c r="A5" s="114" t="s">
        <v>9</v>
      </c>
      <c r="B5" s="114" t="s">
        <v>42</v>
      </c>
      <c r="C5" s="119" t="s">
        <v>43</v>
      </c>
      <c r="D5" s="120"/>
      <c r="E5" s="117" t="s">
        <v>108</v>
      </c>
      <c r="F5" s="117"/>
      <c r="G5" s="117"/>
      <c r="H5" s="117"/>
      <c r="I5" s="117"/>
      <c r="J5" s="117"/>
    </row>
    <row r="6" spans="1:10" ht="21" customHeight="1">
      <c r="A6" s="115"/>
      <c r="B6" s="115"/>
      <c r="C6" s="121"/>
      <c r="D6" s="122"/>
      <c r="E6" s="114" t="s">
        <v>44</v>
      </c>
      <c r="F6" s="117" t="s">
        <v>0</v>
      </c>
      <c r="G6" s="117"/>
      <c r="H6" s="117"/>
      <c r="I6" s="117"/>
      <c r="J6" s="117"/>
    </row>
    <row r="7" spans="1:10" ht="94.5" customHeight="1">
      <c r="A7" s="115"/>
      <c r="B7" s="115"/>
      <c r="C7" s="121"/>
      <c r="D7" s="122"/>
      <c r="E7" s="115"/>
      <c r="F7" s="114" t="s">
        <v>45</v>
      </c>
      <c r="G7" s="114" t="s">
        <v>46</v>
      </c>
      <c r="H7" s="114" t="s">
        <v>47</v>
      </c>
      <c r="I7" s="117" t="s">
        <v>48</v>
      </c>
      <c r="J7" s="117"/>
    </row>
    <row r="8" spans="1:10" ht="12.75">
      <c r="A8" s="115"/>
      <c r="B8" s="115"/>
      <c r="C8" s="123"/>
      <c r="D8" s="124"/>
      <c r="E8" s="115"/>
      <c r="F8" s="115"/>
      <c r="G8" s="115"/>
      <c r="H8" s="115"/>
      <c r="I8" s="114" t="s">
        <v>44</v>
      </c>
      <c r="J8" s="114" t="s">
        <v>49</v>
      </c>
    </row>
    <row r="9" spans="1:10" ht="63" customHeight="1">
      <c r="A9" s="116"/>
      <c r="B9" s="116"/>
      <c r="C9" s="12" t="s">
        <v>50</v>
      </c>
      <c r="D9" s="12" t="s">
        <v>51</v>
      </c>
      <c r="E9" s="116"/>
      <c r="F9" s="116"/>
      <c r="G9" s="116"/>
      <c r="H9" s="116"/>
      <c r="I9" s="116"/>
      <c r="J9" s="116"/>
    </row>
    <row r="10" spans="1:10" ht="12.7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</row>
    <row r="11" spans="1:10" ht="33" customHeight="1">
      <c r="A11" s="13" t="s">
        <v>52</v>
      </c>
      <c r="B11" s="14">
        <v>100</v>
      </c>
      <c r="C11" s="14" t="s">
        <v>53</v>
      </c>
      <c r="D11" s="14" t="s">
        <v>54</v>
      </c>
      <c r="E11" s="21">
        <f>F11+G11+I11</f>
        <v>31534751.43</v>
      </c>
      <c r="F11" s="17">
        <f>F13</f>
        <v>27465500</v>
      </c>
      <c r="G11" s="17">
        <f>G16</f>
        <v>2758836</v>
      </c>
      <c r="H11" s="14"/>
      <c r="I11" s="17">
        <f>I13</f>
        <v>1310415.43</v>
      </c>
      <c r="J11" s="14"/>
    </row>
    <row r="12" spans="1:10" ht="39.75" customHeight="1">
      <c r="A12" s="15" t="s">
        <v>55</v>
      </c>
      <c r="B12" s="12">
        <v>110</v>
      </c>
      <c r="C12" s="12"/>
      <c r="D12" s="12"/>
      <c r="E12" s="21">
        <f>I12</f>
        <v>0</v>
      </c>
      <c r="F12" s="12" t="s">
        <v>54</v>
      </c>
      <c r="G12" s="12" t="s">
        <v>54</v>
      </c>
      <c r="H12" s="12" t="s">
        <v>54</v>
      </c>
      <c r="I12" s="12"/>
      <c r="J12" s="12" t="s">
        <v>54</v>
      </c>
    </row>
    <row r="13" spans="1:10" ht="33.75" customHeight="1">
      <c r="A13" s="15" t="s">
        <v>56</v>
      </c>
      <c r="B13" s="12">
        <v>120</v>
      </c>
      <c r="C13" s="12">
        <v>130</v>
      </c>
      <c r="D13" s="12">
        <v>131</v>
      </c>
      <c r="E13" s="22">
        <f>F13+I13</f>
        <v>28775915.43</v>
      </c>
      <c r="F13" s="22">
        <v>27465500</v>
      </c>
      <c r="G13" s="22" t="s">
        <v>54</v>
      </c>
      <c r="H13" s="22" t="s">
        <v>54</v>
      </c>
      <c r="I13" s="22">
        <v>1310415.43</v>
      </c>
      <c r="J13" s="12"/>
    </row>
    <row r="14" spans="1:10" ht="57.75" customHeight="1">
      <c r="A14" s="15" t="s">
        <v>57</v>
      </c>
      <c r="B14" s="12">
        <v>130</v>
      </c>
      <c r="C14" s="12"/>
      <c r="D14" s="16"/>
      <c r="E14" s="22">
        <f>I14</f>
        <v>0</v>
      </c>
      <c r="F14" s="22" t="s">
        <v>54</v>
      </c>
      <c r="G14" s="22" t="s">
        <v>54</v>
      </c>
      <c r="H14" s="22" t="s">
        <v>54</v>
      </c>
      <c r="I14" s="22"/>
      <c r="J14" s="12" t="s">
        <v>54</v>
      </c>
    </row>
    <row r="15" spans="1:10" ht="93" customHeight="1">
      <c r="A15" s="15" t="s">
        <v>58</v>
      </c>
      <c r="B15" s="12">
        <v>140</v>
      </c>
      <c r="C15" s="12"/>
      <c r="D15" s="12"/>
      <c r="E15" s="22">
        <f>I15</f>
        <v>0</v>
      </c>
      <c r="F15" s="22" t="s">
        <v>54</v>
      </c>
      <c r="G15" s="22" t="s">
        <v>54</v>
      </c>
      <c r="H15" s="22" t="s">
        <v>54</v>
      </c>
      <c r="I15" s="22"/>
      <c r="J15" s="12" t="s">
        <v>54</v>
      </c>
    </row>
    <row r="16" spans="1:10" ht="36.75" customHeight="1">
      <c r="A16" s="15" t="s">
        <v>59</v>
      </c>
      <c r="B16" s="12">
        <v>150</v>
      </c>
      <c r="C16" s="12">
        <v>180</v>
      </c>
      <c r="D16" s="12">
        <v>152</v>
      </c>
      <c r="E16" s="22">
        <f>G16</f>
        <v>2758836</v>
      </c>
      <c r="F16" s="22" t="s">
        <v>54</v>
      </c>
      <c r="G16" s="22">
        <v>2758836</v>
      </c>
      <c r="H16" s="22"/>
      <c r="I16" s="22" t="s">
        <v>54</v>
      </c>
      <c r="J16" s="12" t="s">
        <v>54</v>
      </c>
    </row>
    <row r="17" spans="1:10" ht="18" customHeight="1">
      <c r="A17" s="15" t="s">
        <v>60</v>
      </c>
      <c r="B17" s="12">
        <v>160</v>
      </c>
      <c r="C17" s="12"/>
      <c r="D17" s="12"/>
      <c r="E17" s="22">
        <f>I17</f>
        <v>0</v>
      </c>
      <c r="F17" s="22" t="s">
        <v>54</v>
      </c>
      <c r="G17" s="22" t="s">
        <v>54</v>
      </c>
      <c r="H17" s="22" t="s">
        <v>54</v>
      </c>
      <c r="I17" s="22"/>
      <c r="J17" s="12"/>
    </row>
    <row r="18" spans="1:10" ht="32.25" customHeight="1">
      <c r="A18" s="15" t="s">
        <v>61</v>
      </c>
      <c r="B18" s="12">
        <v>180</v>
      </c>
      <c r="C18" s="12"/>
      <c r="D18" s="12" t="s">
        <v>54</v>
      </c>
      <c r="E18" s="22">
        <f>I18</f>
        <v>0</v>
      </c>
      <c r="F18" s="22" t="s">
        <v>54</v>
      </c>
      <c r="G18" s="22" t="s">
        <v>54</v>
      </c>
      <c r="H18" s="22" t="s">
        <v>54</v>
      </c>
      <c r="I18" s="22"/>
      <c r="J18" s="12" t="s">
        <v>54</v>
      </c>
    </row>
    <row r="19" spans="1:10" ht="26.25" customHeight="1">
      <c r="A19" s="13" t="s">
        <v>62</v>
      </c>
      <c r="B19" s="14">
        <v>200</v>
      </c>
      <c r="C19" s="14"/>
      <c r="D19" s="14" t="s">
        <v>54</v>
      </c>
      <c r="E19" s="23">
        <f>E20+E26+E32+E35+E51+E54+E58+E62+E69</f>
        <v>31534751.43</v>
      </c>
      <c r="F19" s="23">
        <f>F20+F26+F32+F35+F51+F54+F58+F62+F69</f>
        <v>27465500</v>
      </c>
      <c r="G19" s="23">
        <f>G20+G26+G32+G35+G51+G54+G58+G62+G69</f>
        <v>2758836</v>
      </c>
      <c r="H19" s="23">
        <f>H20+H26+H32+H35+H51+H54+H58+H62+H69</f>
        <v>0</v>
      </c>
      <c r="I19" s="23">
        <f>I20+I26+I32+I35+I51+I54+I58+I62+I69</f>
        <v>1310415.43</v>
      </c>
      <c r="J19" s="17"/>
    </row>
    <row r="20" spans="1:10" ht="45.75" customHeight="1">
      <c r="A20" s="13" t="s">
        <v>63</v>
      </c>
      <c r="B20" s="14">
        <v>210</v>
      </c>
      <c r="C20" s="14">
        <v>111</v>
      </c>
      <c r="D20" s="18" t="s">
        <v>53</v>
      </c>
      <c r="E20" s="22">
        <f>E21+E25</f>
        <v>19544372.82</v>
      </c>
      <c r="F20" s="22">
        <f>F21+F25</f>
        <v>19182665.51</v>
      </c>
      <c r="G20" s="22">
        <f>G21</f>
        <v>0</v>
      </c>
      <c r="H20" s="22">
        <f>H21</f>
        <v>0</v>
      </c>
      <c r="I20" s="22">
        <f>I21</f>
        <v>361707.31</v>
      </c>
      <c r="J20" s="19"/>
    </row>
    <row r="21" spans="1:10" ht="22.5" customHeight="1">
      <c r="A21" s="15" t="s">
        <v>64</v>
      </c>
      <c r="B21" s="12">
        <v>211</v>
      </c>
      <c r="C21" s="12"/>
      <c r="D21" s="20">
        <v>211</v>
      </c>
      <c r="E21" s="22">
        <f>E22+E23+E24</f>
        <v>19483108.29</v>
      </c>
      <c r="F21" s="22">
        <f>F22+F23+F24</f>
        <v>19121400.98</v>
      </c>
      <c r="G21" s="22">
        <f>G22+G23+G24</f>
        <v>0</v>
      </c>
      <c r="H21" s="22">
        <f>H22+H23+H24</f>
        <v>0</v>
      </c>
      <c r="I21" s="22">
        <v>361707.31</v>
      </c>
      <c r="J21" s="19"/>
    </row>
    <row r="22" spans="1:10" ht="36" customHeight="1">
      <c r="A22" s="15" t="s">
        <v>65</v>
      </c>
      <c r="B22" s="12" t="s">
        <v>66</v>
      </c>
      <c r="C22" s="12"/>
      <c r="D22" s="15">
        <v>211</v>
      </c>
      <c r="E22" s="22">
        <f>SUM(F22:J22)</f>
        <v>544737.97</v>
      </c>
      <c r="F22" s="35">
        <v>544737.97</v>
      </c>
      <c r="G22" s="22"/>
      <c r="H22" s="22"/>
      <c r="I22" s="22"/>
      <c r="J22" s="19"/>
    </row>
    <row r="23" spans="1:13" ht="60" customHeight="1">
      <c r="A23" s="15" t="s">
        <v>67</v>
      </c>
      <c r="B23" s="12" t="s">
        <v>68</v>
      </c>
      <c r="C23" s="12"/>
      <c r="D23" s="15">
        <v>211</v>
      </c>
      <c r="E23" s="22">
        <f>SUM(F23:J23)</f>
        <v>1043242.83</v>
      </c>
      <c r="F23" s="35">
        <v>1043242.83</v>
      </c>
      <c r="G23" s="22"/>
      <c r="H23" s="22"/>
      <c r="I23" s="22"/>
      <c r="J23" s="19"/>
      <c r="M23" s="85"/>
    </row>
    <row r="24" spans="1:10" ht="38.25" customHeight="1">
      <c r="A24" s="15" t="s">
        <v>69</v>
      </c>
      <c r="B24" s="12" t="s">
        <v>70</v>
      </c>
      <c r="C24" s="12"/>
      <c r="D24" s="15">
        <v>211</v>
      </c>
      <c r="E24" s="22">
        <f>F24+I24</f>
        <v>17895127.49</v>
      </c>
      <c r="F24" s="35">
        <v>17533420.18</v>
      </c>
      <c r="G24" s="22"/>
      <c r="H24" s="22"/>
      <c r="I24" s="22">
        <v>361707.31</v>
      </c>
      <c r="J24" s="19"/>
    </row>
    <row r="25" spans="1:10" ht="38.25" customHeight="1">
      <c r="A25" s="15" t="s">
        <v>169</v>
      </c>
      <c r="B25" s="12" t="s">
        <v>170</v>
      </c>
      <c r="C25" s="12"/>
      <c r="D25" s="15">
        <v>266</v>
      </c>
      <c r="E25" s="22">
        <f>F25</f>
        <v>61264.53</v>
      </c>
      <c r="F25" s="35">
        <v>61264.53</v>
      </c>
      <c r="G25" s="22"/>
      <c r="H25" s="22"/>
      <c r="I25" s="22"/>
      <c r="J25" s="19"/>
    </row>
    <row r="26" spans="1:10" ht="51" customHeight="1">
      <c r="A26" s="13" t="s">
        <v>71</v>
      </c>
      <c r="B26" s="14">
        <v>220</v>
      </c>
      <c r="C26" s="14">
        <v>112</v>
      </c>
      <c r="D26" s="18" t="s">
        <v>53</v>
      </c>
      <c r="E26" s="22">
        <f>E27+E28+E30+E31+E29+I26</f>
        <v>379447</v>
      </c>
      <c r="F26" s="35">
        <f>F27+F28+F30+F31+F29</f>
        <v>295802</v>
      </c>
      <c r="G26" s="22">
        <f>G27+G28+G30+G31</f>
        <v>72321</v>
      </c>
      <c r="H26" s="22">
        <f>H27+H28+H30+H31</f>
        <v>0</v>
      </c>
      <c r="I26" s="22">
        <f>I29</f>
        <v>11324</v>
      </c>
      <c r="J26" s="19"/>
    </row>
    <row r="27" spans="1:10" ht="38.25" customHeight="1">
      <c r="A27" s="15" t="s">
        <v>200</v>
      </c>
      <c r="B27" s="12">
        <v>222</v>
      </c>
      <c r="C27" s="12"/>
      <c r="D27" s="20">
        <v>214</v>
      </c>
      <c r="E27" s="22">
        <f>F27+G27+I27</f>
        <v>170278</v>
      </c>
      <c r="F27" s="35">
        <v>170278</v>
      </c>
      <c r="G27" s="22"/>
      <c r="H27" s="22"/>
      <c r="I27" s="22"/>
      <c r="J27" s="19"/>
    </row>
    <row r="28" spans="1:10" ht="24" customHeight="1">
      <c r="A28" s="15" t="s">
        <v>72</v>
      </c>
      <c r="B28" s="12">
        <v>223</v>
      </c>
      <c r="C28" s="12"/>
      <c r="D28" s="20">
        <v>222</v>
      </c>
      <c r="E28" s="22">
        <f>F28</f>
        <v>110549</v>
      </c>
      <c r="F28" s="35">
        <v>110549</v>
      </c>
      <c r="G28" s="22"/>
      <c r="H28" s="22"/>
      <c r="I28" s="22"/>
      <c r="J28" s="19"/>
    </row>
    <row r="29" spans="1:10" ht="24" customHeight="1">
      <c r="A29" s="15" t="s">
        <v>199</v>
      </c>
      <c r="B29" s="12">
        <v>224</v>
      </c>
      <c r="C29" s="12"/>
      <c r="D29" s="20">
        <v>226</v>
      </c>
      <c r="E29" s="22">
        <f>F29</f>
        <v>14975</v>
      </c>
      <c r="F29" s="35">
        <v>14975</v>
      </c>
      <c r="G29" s="22"/>
      <c r="H29" s="22"/>
      <c r="I29" s="22">
        <v>11324</v>
      </c>
      <c r="J29" s="19"/>
    </row>
    <row r="30" spans="1:10" ht="45" customHeight="1">
      <c r="A30" s="15" t="s">
        <v>73</v>
      </c>
      <c r="B30" s="12">
        <v>225</v>
      </c>
      <c r="C30" s="12"/>
      <c r="D30" s="20">
        <v>262</v>
      </c>
      <c r="E30" s="22">
        <f>F30+G30+I30</f>
        <v>0</v>
      </c>
      <c r="F30" s="35"/>
      <c r="G30" s="22"/>
      <c r="H30" s="22"/>
      <c r="I30" s="22"/>
      <c r="J30" s="19"/>
    </row>
    <row r="31" spans="1:10" ht="42" customHeight="1">
      <c r="A31" s="15" t="s">
        <v>198</v>
      </c>
      <c r="B31" s="12">
        <v>225</v>
      </c>
      <c r="C31" s="12"/>
      <c r="D31" s="20">
        <v>267</v>
      </c>
      <c r="E31" s="22">
        <f>G31</f>
        <v>72321</v>
      </c>
      <c r="F31" s="35"/>
      <c r="G31" s="22">
        <v>72321</v>
      </c>
      <c r="H31" s="22"/>
      <c r="I31" s="22"/>
      <c r="J31" s="19"/>
    </row>
    <row r="32" spans="1:10" ht="84.75" customHeight="1">
      <c r="A32" s="13" t="s">
        <v>75</v>
      </c>
      <c r="B32" s="14">
        <v>230</v>
      </c>
      <c r="C32" s="14">
        <v>119</v>
      </c>
      <c r="D32" s="18" t="s">
        <v>53</v>
      </c>
      <c r="E32" s="22">
        <f>E33+E34</f>
        <v>5811208.659999999</v>
      </c>
      <c r="F32" s="35">
        <f>F33+F34</f>
        <v>5745558.06</v>
      </c>
      <c r="G32" s="22">
        <f>G33+G34</f>
        <v>0</v>
      </c>
      <c r="H32" s="22">
        <f>H33+H34</f>
        <v>0</v>
      </c>
      <c r="I32" s="22">
        <f>I33+I34</f>
        <v>65650.6</v>
      </c>
      <c r="J32" s="19"/>
    </row>
    <row r="33" spans="1:10" ht="36" customHeight="1">
      <c r="A33" s="15" t="s">
        <v>76</v>
      </c>
      <c r="B33" s="12">
        <v>231</v>
      </c>
      <c r="C33" s="14"/>
      <c r="D33" s="20">
        <v>213</v>
      </c>
      <c r="E33" s="22">
        <f>I33+F33</f>
        <v>5811208.659999999</v>
      </c>
      <c r="F33" s="35">
        <v>5745558.06</v>
      </c>
      <c r="G33" s="22"/>
      <c r="H33" s="22"/>
      <c r="I33" s="22">
        <v>65650.6</v>
      </c>
      <c r="J33" s="19"/>
    </row>
    <row r="34" spans="1:10" ht="31.5" customHeight="1">
      <c r="A34" s="15" t="s">
        <v>73</v>
      </c>
      <c r="B34" s="12">
        <v>232</v>
      </c>
      <c r="C34" s="14"/>
      <c r="D34" s="20">
        <v>262</v>
      </c>
      <c r="E34" s="22"/>
      <c r="F34" s="22"/>
      <c r="G34" s="22"/>
      <c r="H34" s="22"/>
      <c r="I34" s="22"/>
      <c r="J34" s="19"/>
    </row>
    <row r="35" spans="1:10" ht="76.5" customHeight="1">
      <c r="A35" s="13" t="s">
        <v>77</v>
      </c>
      <c r="B35" s="14">
        <v>240</v>
      </c>
      <c r="C35" s="14">
        <v>244</v>
      </c>
      <c r="D35" s="18" t="s">
        <v>53</v>
      </c>
      <c r="E35" s="22">
        <f>E36+E37+E38+E39+E40+E41+E43+E44+E45+E42</f>
        <v>5693006.250000001</v>
      </c>
      <c r="F35" s="22">
        <f>F36+F37+F38+F39+F40+F41+F43+F44+F45+F42</f>
        <v>2136259.43</v>
      </c>
      <c r="G35" s="22">
        <f>G36+G37+G38+G39+G40+G41+G43+G44+G45</f>
        <v>2686515</v>
      </c>
      <c r="H35" s="22">
        <f>H36+H37+H38+H39+H40+H41+H43+H44+H45</f>
        <v>0</v>
      </c>
      <c r="I35" s="22">
        <f>I36+I37+I38+I39+I40+I41+I43+I44+I45</f>
        <v>870231.82</v>
      </c>
      <c r="J35" s="19"/>
    </row>
    <row r="36" spans="1:10" ht="18" customHeight="1">
      <c r="A36" s="15" t="s">
        <v>78</v>
      </c>
      <c r="B36" s="12">
        <v>241</v>
      </c>
      <c r="C36" s="12"/>
      <c r="D36" s="20">
        <v>221</v>
      </c>
      <c r="E36" s="22">
        <f>F36+I36</f>
        <v>134760.69</v>
      </c>
      <c r="F36" s="22">
        <v>130680.69</v>
      </c>
      <c r="G36" s="22"/>
      <c r="H36" s="22"/>
      <c r="I36" s="22">
        <v>4080</v>
      </c>
      <c r="J36" s="19"/>
    </row>
    <row r="37" spans="1:10" ht="19.5" customHeight="1">
      <c r="A37" s="15" t="s">
        <v>72</v>
      </c>
      <c r="B37" s="12">
        <v>242</v>
      </c>
      <c r="C37" s="12"/>
      <c r="D37" s="20">
        <v>222</v>
      </c>
      <c r="E37" s="22">
        <f>F37+I37</f>
        <v>0</v>
      </c>
      <c r="F37" s="22">
        <v>0</v>
      </c>
      <c r="G37" s="22"/>
      <c r="H37" s="22"/>
      <c r="I37" s="22"/>
      <c r="J37" s="19"/>
    </row>
    <row r="38" spans="1:10" ht="25.5" customHeight="1">
      <c r="A38" s="15" t="s">
        <v>79</v>
      </c>
      <c r="B38" s="12">
        <v>243</v>
      </c>
      <c r="C38" s="12"/>
      <c r="D38" s="20">
        <v>223</v>
      </c>
      <c r="E38" s="22">
        <f>F38+I38</f>
        <v>342125.7</v>
      </c>
      <c r="F38" s="22">
        <v>324407.49</v>
      </c>
      <c r="G38" s="22"/>
      <c r="H38" s="22"/>
      <c r="I38" s="22">
        <v>17718.21</v>
      </c>
      <c r="J38" s="19"/>
    </row>
    <row r="39" spans="1:10" ht="39" customHeight="1">
      <c r="A39" s="15" t="s">
        <v>80</v>
      </c>
      <c r="B39" s="12">
        <v>244</v>
      </c>
      <c r="C39" s="12"/>
      <c r="D39" s="20">
        <v>224</v>
      </c>
      <c r="E39" s="22">
        <f>F39+I39</f>
        <v>0</v>
      </c>
      <c r="F39" s="22"/>
      <c r="G39" s="22"/>
      <c r="H39" s="22"/>
      <c r="I39" s="22"/>
      <c r="J39" s="19"/>
    </row>
    <row r="40" spans="1:10" ht="38.25" customHeight="1">
      <c r="A40" s="15" t="s">
        <v>81</v>
      </c>
      <c r="B40" s="12">
        <v>245</v>
      </c>
      <c r="C40" s="12"/>
      <c r="D40" s="20">
        <v>225</v>
      </c>
      <c r="E40" s="22">
        <f>F40+I40+G40</f>
        <v>471638.61</v>
      </c>
      <c r="F40" s="22">
        <v>245777.96</v>
      </c>
      <c r="G40" s="22">
        <v>30000</v>
      </c>
      <c r="H40" s="22"/>
      <c r="I40" s="22">
        <v>195860.65</v>
      </c>
      <c r="J40" s="19"/>
    </row>
    <row r="41" spans="1:10" ht="21" customHeight="1">
      <c r="A41" s="15" t="s">
        <v>82</v>
      </c>
      <c r="B41" s="12">
        <v>246</v>
      </c>
      <c r="C41" s="12"/>
      <c r="D41" s="20">
        <v>226</v>
      </c>
      <c r="E41" s="22">
        <f>F41+I41+G41</f>
        <v>1087967.29</v>
      </c>
      <c r="F41" s="22">
        <v>327362.23</v>
      </c>
      <c r="G41" s="22">
        <v>271507</v>
      </c>
      <c r="H41" s="22"/>
      <c r="I41" s="22">
        <v>489098.06</v>
      </c>
      <c r="J41" s="19"/>
    </row>
    <row r="42" spans="1:10" ht="21" customHeight="1">
      <c r="A42" s="15" t="s">
        <v>194</v>
      </c>
      <c r="B42" s="12">
        <v>247</v>
      </c>
      <c r="C42" s="12"/>
      <c r="D42" s="20">
        <v>227</v>
      </c>
      <c r="E42" s="22">
        <f>F42</f>
        <v>6111.42</v>
      </c>
      <c r="F42" s="22">
        <v>6111.42</v>
      </c>
      <c r="G42" s="22"/>
      <c r="H42" s="22"/>
      <c r="I42" s="22"/>
      <c r="J42" s="19"/>
    </row>
    <row r="43" spans="1:10" ht="24" customHeight="1">
      <c r="A43" s="15" t="s">
        <v>74</v>
      </c>
      <c r="B43" s="12">
        <v>248</v>
      </c>
      <c r="C43" s="12"/>
      <c r="D43" s="20">
        <v>290</v>
      </c>
      <c r="E43" s="22"/>
      <c r="F43" s="22"/>
      <c r="G43" s="22"/>
      <c r="H43" s="22"/>
      <c r="I43" s="22"/>
      <c r="J43" s="19"/>
    </row>
    <row r="44" spans="1:10" ht="39" customHeight="1">
      <c r="A44" s="15" t="s">
        <v>83</v>
      </c>
      <c r="B44" s="12">
        <v>249</v>
      </c>
      <c r="C44" s="12"/>
      <c r="D44" s="20">
        <v>310</v>
      </c>
      <c r="E44" s="22">
        <f>F44+I44+G44</f>
        <v>2400230.6</v>
      </c>
      <c r="F44" s="22">
        <v>0</v>
      </c>
      <c r="G44" s="22">
        <v>2315008</v>
      </c>
      <c r="H44" s="22"/>
      <c r="I44" s="22">
        <v>85222.6</v>
      </c>
      <c r="J44" s="19"/>
    </row>
    <row r="45" spans="1:10" ht="44.25" customHeight="1">
      <c r="A45" s="15" t="s">
        <v>84</v>
      </c>
      <c r="B45" s="12">
        <v>250</v>
      </c>
      <c r="C45" s="12"/>
      <c r="D45" s="20">
        <v>340</v>
      </c>
      <c r="E45" s="22">
        <f>F45+I45+G45</f>
        <v>1250171.9400000002</v>
      </c>
      <c r="F45" s="22">
        <f>SUM(F47:F49)</f>
        <v>1101919.6400000001</v>
      </c>
      <c r="G45" s="22">
        <f>SUM(G47:G49)</f>
        <v>70000</v>
      </c>
      <c r="H45" s="22"/>
      <c r="I45" s="22">
        <f>SUM(I46:I50)</f>
        <v>78252.3</v>
      </c>
      <c r="J45" s="19"/>
    </row>
    <row r="46" spans="1:10" ht="44.25" customHeight="1">
      <c r="A46" s="15" t="s">
        <v>211</v>
      </c>
      <c r="B46" s="12" t="s">
        <v>195</v>
      </c>
      <c r="C46" s="12"/>
      <c r="D46" s="20">
        <v>342</v>
      </c>
      <c r="E46" s="22">
        <v>469.3</v>
      </c>
      <c r="F46" s="22"/>
      <c r="G46" s="22"/>
      <c r="H46" s="22"/>
      <c r="I46" s="22">
        <v>469.3</v>
      </c>
      <c r="J46" s="19"/>
    </row>
    <row r="47" spans="1:10" ht="44.25" customHeight="1">
      <c r="A47" s="15" t="s">
        <v>171</v>
      </c>
      <c r="B47" s="12" t="s">
        <v>196</v>
      </c>
      <c r="C47" s="12"/>
      <c r="D47" s="20">
        <v>343</v>
      </c>
      <c r="E47" s="22">
        <f>I47+G47+F47</f>
        <v>687088.64</v>
      </c>
      <c r="F47" s="22">
        <v>687088.64</v>
      </c>
      <c r="G47" s="22"/>
      <c r="H47" s="22"/>
      <c r="I47" s="22"/>
      <c r="J47" s="19"/>
    </row>
    <row r="48" spans="1:10" ht="44.25" customHeight="1">
      <c r="A48" s="15" t="s">
        <v>172</v>
      </c>
      <c r="B48" s="12" t="s">
        <v>197</v>
      </c>
      <c r="C48" s="12"/>
      <c r="D48" s="20">
        <v>345</v>
      </c>
      <c r="E48" s="22">
        <f>F48+G48+I48</f>
        <v>40503</v>
      </c>
      <c r="F48" s="22">
        <v>36599</v>
      </c>
      <c r="G48" s="22"/>
      <c r="H48" s="22"/>
      <c r="I48" s="22">
        <v>3904</v>
      </c>
      <c r="J48" s="19"/>
    </row>
    <row r="49" spans="1:10" ht="44.25" customHeight="1">
      <c r="A49" s="15" t="s">
        <v>173</v>
      </c>
      <c r="B49" s="12" t="s">
        <v>206</v>
      </c>
      <c r="C49" s="12"/>
      <c r="D49" s="20">
        <v>346</v>
      </c>
      <c r="E49" s="22">
        <f>F49+G49+I49</f>
        <v>518911</v>
      </c>
      <c r="F49" s="22">
        <v>378232</v>
      </c>
      <c r="G49" s="22">
        <v>70000</v>
      </c>
      <c r="H49" s="22"/>
      <c r="I49" s="22">
        <v>70679</v>
      </c>
      <c r="J49" s="19"/>
    </row>
    <row r="50" spans="1:10" ht="44.25" customHeight="1">
      <c r="A50" s="15" t="s">
        <v>205</v>
      </c>
      <c r="B50" s="12" t="s">
        <v>210</v>
      </c>
      <c r="C50" s="12"/>
      <c r="D50" s="20">
        <v>349</v>
      </c>
      <c r="E50" s="22">
        <f>I50</f>
        <v>3200</v>
      </c>
      <c r="F50" s="22"/>
      <c r="G50" s="22"/>
      <c r="H50" s="22"/>
      <c r="I50" s="22">
        <v>3200</v>
      </c>
      <c r="J50" s="19"/>
    </row>
    <row r="51" spans="1:10" ht="67.5" customHeight="1">
      <c r="A51" s="13" t="s">
        <v>85</v>
      </c>
      <c r="B51" s="14">
        <v>250</v>
      </c>
      <c r="C51" s="14">
        <v>321</v>
      </c>
      <c r="D51" s="18" t="s">
        <v>53</v>
      </c>
      <c r="E51" s="22"/>
      <c r="F51" s="22"/>
      <c r="G51" s="22"/>
      <c r="H51" s="22"/>
      <c r="I51" s="22"/>
      <c r="J51" s="19"/>
    </row>
    <row r="52" spans="1:10" ht="30" customHeight="1">
      <c r="A52" s="15" t="s">
        <v>73</v>
      </c>
      <c r="B52" s="12">
        <v>251</v>
      </c>
      <c r="C52" s="12"/>
      <c r="D52" s="20">
        <v>262</v>
      </c>
      <c r="E52" s="19"/>
      <c r="F52" s="19"/>
      <c r="G52" s="19"/>
      <c r="H52" s="19"/>
      <c r="I52" s="19"/>
      <c r="J52" s="19"/>
    </row>
    <row r="53" spans="1:10" ht="67.5" customHeight="1">
      <c r="A53" s="15" t="s">
        <v>86</v>
      </c>
      <c r="B53" s="12">
        <v>252</v>
      </c>
      <c r="C53" s="12"/>
      <c r="D53" s="20">
        <v>263</v>
      </c>
      <c r="E53" s="19"/>
      <c r="F53" s="19"/>
      <c r="G53" s="19"/>
      <c r="H53" s="19"/>
      <c r="I53" s="19"/>
      <c r="J53" s="19"/>
    </row>
    <row r="54" spans="1:10" ht="63.75" customHeight="1">
      <c r="A54" s="13" t="s">
        <v>87</v>
      </c>
      <c r="B54" s="14">
        <v>260</v>
      </c>
      <c r="C54" s="14">
        <v>323</v>
      </c>
      <c r="D54" s="18" t="s">
        <v>53</v>
      </c>
      <c r="E54" s="19"/>
      <c r="F54" s="19"/>
      <c r="G54" s="19"/>
      <c r="H54" s="19"/>
      <c r="I54" s="19"/>
      <c r="J54" s="19"/>
    </row>
    <row r="55" spans="1:10" ht="19.5" customHeight="1">
      <c r="A55" s="15" t="s">
        <v>88</v>
      </c>
      <c r="B55" s="12">
        <v>261</v>
      </c>
      <c r="C55" s="12"/>
      <c r="D55" s="20">
        <v>220</v>
      </c>
      <c r="E55" s="19"/>
      <c r="F55" s="19"/>
      <c r="G55" s="19"/>
      <c r="H55" s="19"/>
      <c r="I55" s="19"/>
      <c r="J55" s="19"/>
    </row>
    <row r="56" spans="1:10" ht="82.5" customHeight="1">
      <c r="A56" s="15" t="s">
        <v>89</v>
      </c>
      <c r="B56" s="12">
        <v>262</v>
      </c>
      <c r="C56" s="12"/>
      <c r="D56" s="20">
        <v>261</v>
      </c>
      <c r="E56" s="19"/>
      <c r="F56" s="19"/>
      <c r="G56" s="19"/>
      <c r="H56" s="19"/>
      <c r="I56" s="19"/>
      <c r="J56" s="19"/>
    </row>
    <row r="57" spans="1:10" ht="38.25" customHeight="1">
      <c r="A57" s="15" t="s">
        <v>73</v>
      </c>
      <c r="B57" s="12">
        <v>263</v>
      </c>
      <c r="C57" s="12"/>
      <c r="D57" s="20">
        <v>262</v>
      </c>
      <c r="E57" s="19"/>
      <c r="F57" s="19"/>
      <c r="G57" s="19"/>
      <c r="H57" s="19"/>
      <c r="I57" s="19"/>
      <c r="J57" s="19"/>
    </row>
    <row r="58" spans="1:10" ht="83.25" customHeight="1">
      <c r="A58" s="13" t="s">
        <v>90</v>
      </c>
      <c r="B58" s="14">
        <v>270</v>
      </c>
      <c r="C58" s="14">
        <v>416</v>
      </c>
      <c r="D58" s="18" t="s">
        <v>53</v>
      </c>
      <c r="E58" s="19"/>
      <c r="F58" s="19"/>
      <c r="G58" s="19"/>
      <c r="H58" s="19"/>
      <c r="I58" s="19"/>
      <c r="J58" s="19"/>
    </row>
    <row r="59" spans="1:10" ht="31.5" customHeight="1">
      <c r="A59" s="15" t="s">
        <v>82</v>
      </c>
      <c r="B59" s="12">
        <v>271</v>
      </c>
      <c r="C59" s="12"/>
      <c r="D59" s="20">
        <v>226</v>
      </c>
      <c r="E59" s="19"/>
      <c r="F59" s="19"/>
      <c r="G59" s="19"/>
      <c r="H59" s="19"/>
      <c r="I59" s="19"/>
      <c r="J59" s="19"/>
    </row>
    <row r="60" spans="1:10" ht="24" customHeight="1">
      <c r="A60" s="15" t="s">
        <v>74</v>
      </c>
      <c r="B60" s="12">
        <v>272</v>
      </c>
      <c r="C60" s="12"/>
      <c r="D60" s="20">
        <v>290</v>
      </c>
      <c r="E60" s="19"/>
      <c r="F60" s="19"/>
      <c r="G60" s="19"/>
      <c r="H60" s="19"/>
      <c r="I60" s="19"/>
      <c r="J60" s="19"/>
    </row>
    <row r="61" spans="1:10" ht="41.25" customHeight="1">
      <c r="A61" s="15" t="s">
        <v>83</v>
      </c>
      <c r="B61" s="12">
        <v>273</v>
      </c>
      <c r="C61" s="12"/>
      <c r="D61" s="20">
        <v>310</v>
      </c>
      <c r="E61" s="19"/>
      <c r="F61" s="19"/>
      <c r="G61" s="19"/>
      <c r="H61" s="19"/>
      <c r="I61" s="19"/>
      <c r="J61" s="19"/>
    </row>
    <row r="62" spans="1:10" ht="79.5" customHeight="1">
      <c r="A62" s="13" t="s">
        <v>91</v>
      </c>
      <c r="B62" s="14">
        <v>280</v>
      </c>
      <c r="C62" s="14">
        <v>417</v>
      </c>
      <c r="D62" s="18" t="s">
        <v>53</v>
      </c>
      <c r="E62" s="19"/>
      <c r="F62" s="19"/>
      <c r="G62" s="19"/>
      <c r="H62" s="19"/>
      <c r="I62" s="19"/>
      <c r="J62" s="19"/>
    </row>
    <row r="63" spans="1:10" ht="24" customHeight="1">
      <c r="A63" s="15" t="s">
        <v>72</v>
      </c>
      <c r="B63" s="12">
        <v>281</v>
      </c>
      <c r="C63" s="12"/>
      <c r="D63" s="20">
        <v>222</v>
      </c>
      <c r="E63" s="19"/>
      <c r="F63" s="19"/>
      <c r="G63" s="19"/>
      <c r="H63" s="19"/>
      <c r="I63" s="19"/>
      <c r="J63" s="19"/>
    </row>
    <row r="64" spans="1:10" ht="33" customHeight="1">
      <c r="A64" s="15" t="s">
        <v>80</v>
      </c>
      <c r="B64" s="12">
        <v>282</v>
      </c>
      <c r="C64" s="12"/>
      <c r="D64" s="20">
        <v>224</v>
      </c>
      <c r="E64" s="19"/>
      <c r="F64" s="19"/>
      <c r="G64" s="19"/>
      <c r="H64" s="19"/>
      <c r="I64" s="19"/>
      <c r="J64" s="19"/>
    </row>
    <row r="65" spans="1:10" ht="24" customHeight="1">
      <c r="A65" s="15" t="s">
        <v>82</v>
      </c>
      <c r="B65" s="12">
        <v>283</v>
      </c>
      <c r="C65" s="12"/>
      <c r="D65" s="20">
        <v>226</v>
      </c>
      <c r="E65" s="19"/>
      <c r="F65" s="19"/>
      <c r="G65" s="19"/>
      <c r="H65" s="19"/>
      <c r="I65" s="19"/>
      <c r="J65" s="19"/>
    </row>
    <row r="66" spans="1:10" ht="19.5" customHeight="1">
      <c r="A66" s="15" t="s">
        <v>74</v>
      </c>
      <c r="B66" s="12">
        <v>284</v>
      </c>
      <c r="C66" s="12"/>
      <c r="D66" s="20">
        <v>290</v>
      </c>
      <c r="E66" s="19"/>
      <c r="F66" s="19"/>
      <c r="G66" s="19"/>
      <c r="H66" s="19"/>
      <c r="I66" s="19"/>
      <c r="J66" s="19"/>
    </row>
    <row r="67" spans="1:10" ht="36" customHeight="1">
      <c r="A67" s="15" t="s">
        <v>83</v>
      </c>
      <c r="B67" s="12">
        <v>285</v>
      </c>
      <c r="C67" s="12"/>
      <c r="D67" s="20">
        <v>310</v>
      </c>
      <c r="E67" s="19"/>
      <c r="F67" s="19"/>
      <c r="G67" s="19"/>
      <c r="H67" s="19"/>
      <c r="I67" s="19"/>
      <c r="J67" s="19"/>
    </row>
    <row r="68" spans="1:10" ht="35.25" customHeight="1">
      <c r="A68" s="15" t="s">
        <v>84</v>
      </c>
      <c r="B68" s="12">
        <v>286</v>
      </c>
      <c r="C68" s="12"/>
      <c r="D68" s="20">
        <v>340</v>
      </c>
      <c r="E68" s="19"/>
      <c r="F68" s="19"/>
      <c r="G68" s="19"/>
      <c r="H68" s="19"/>
      <c r="I68" s="19"/>
      <c r="J68" s="19"/>
    </row>
    <row r="69" spans="1:10" ht="42" customHeight="1">
      <c r="A69" s="13" t="s">
        <v>106</v>
      </c>
      <c r="B69" s="14">
        <v>290</v>
      </c>
      <c r="C69" s="14">
        <v>850</v>
      </c>
      <c r="D69" s="18" t="s">
        <v>53</v>
      </c>
      <c r="E69" s="17">
        <f>E70+E71+E72</f>
        <v>106716.7</v>
      </c>
      <c r="F69" s="19">
        <f>F70+F71+F72</f>
        <v>105215</v>
      </c>
      <c r="G69" s="19">
        <f>G70+G71+G72</f>
        <v>0</v>
      </c>
      <c r="H69" s="19">
        <f>H70+H71+H72</f>
        <v>0</v>
      </c>
      <c r="I69" s="19">
        <f>I70+I71+I72</f>
        <v>1501.7</v>
      </c>
      <c r="J69" s="19"/>
    </row>
    <row r="70" spans="1:10" ht="36.75" customHeight="1">
      <c r="A70" s="15" t="s">
        <v>107</v>
      </c>
      <c r="B70" s="12">
        <v>291</v>
      </c>
      <c r="C70" s="12">
        <v>851</v>
      </c>
      <c r="D70" s="20">
        <v>290</v>
      </c>
      <c r="E70" s="19">
        <f>F70+I70</f>
        <v>79817</v>
      </c>
      <c r="F70" s="19">
        <v>79817</v>
      </c>
      <c r="G70" s="19"/>
      <c r="H70" s="19"/>
      <c r="I70" s="19"/>
      <c r="J70" s="19"/>
    </row>
    <row r="71" spans="1:10" ht="33" customHeight="1">
      <c r="A71" s="15" t="s">
        <v>104</v>
      </c>
      <c r="B71" s="12">
        <v>292</v>
      </c>
      <c r="C71" s="12">
        <v>852</v>
      </c>
      <c r="D71" s="20">
        <v>290</v>
      </c>
      <c r="E71" s="19">
        <f>F71</f>
        <v>25398</v>
      </c>
      <c r="F71" s="19">
        <v>25398</v>
      </c>
      <c r="G71" s="19"/>
      <c r="H71" s="19"/>
      <c r="I71" s="27">
        <v>0</v>
      </c>
      <c r="J71" s="19"/>
    </row>
    <row r="72" spans="1:10" ht="24" customHeight="1">
      <c r="A72" s="15" t="s">
        <v>105</v>
      </c>
      <c r="B72" s="12">
        <v>293</v>
      </c>
      <c r="C72" s="12">
        <v>853</v>
      </c>
      <c r="D72" s="20">
        <v>290</v>
      </c>
      <c r="E72" s="19">
        <f>I72</f>
        <v>1501.7</v>
      </c>
      <c r="F72" s="19"/>
      <c r="G72" s="19"/>
      <c r="H72" s="19"/>
      <c r="I72" s="19">
        <v>1501.7</v>
      </c>
      <c r="J72" s="19"/>
    </row>
    <row r="73" spans="1:10" ht="37.5" customHeight="1">
      <c r="A73" s="13" t="s">
        <v>92</v>
      </c>
      <c r="B73" s="14">
        <v>300</v>
      </c>
      <c r="C73" s="12"/>
      <c r="D73" s="20"/>
      <c r="E73" s="19"/>
      <c r="F73" s="19"/>
      <c r="G73" s="19"/>
      <c r="H73" s="19"/>
      <c r="I73" s="19"/>
      <c r="J73" s="19"/>
    </row>
    <row r="74" spans="1:10" ht="30" customHeight="1">
      <c r="A74" s="15" t="s">
        <v>93</v>
      </c>
      <c r="B74" s="12">
        <v>310</v>
      </c>
      <c r="C74" s="12"/>
      <c r="D74" s="20"/>
      <c r="E74" s="19"/>
      <c r="F74" s="19"/>
      <c r="G74" s="19"/>
      <c r="H74" s="19"/>
      <c r="I74" s="19"/>
      <c r="J74" s="19"/>
    </row>
    <row r="75" spans="1:10" ht="20.25" customHeight="1">
      <c r="A75" s="15" t="s">
        <v>94</v>
      </c>
      <c r="B75" s="12">
        <v>320</v>
      </c>
      <c r="C75" s="12"/>
      <c r="D75" s="20"/>
      <c r="E75" s="19"/>
      <c r="F75" s="19"/>
      <c r="G75" s="19"/>
      <c r="H75" s="19"/>
      <c r="I75" s="19"/>
      <c r="J75" s="19"/>
    </row>
    <row r="76" spans="1:10" ht="27.75" customHeight="1">
      <c r="A76" s="13" t="s">
        <v>95</v>
      </c>
      <c r="B76" s="14">
        <v>400</v>
      </c>
      <c r="C76" s="12"/>
      <c r="D76" s="20"/>
      <c r="E76" s="19"/>
      <c r="F76" s="19"/>
      <c r="G76" s="19"/>
      <c r="H76" s="19"/>
      <c r="I76" s="19"/>
      <c r="J76" s="19"/>
    </row>
    <row r="77" spans="1:10" ht="33" customHeight="1">
      <c r="A77" s="15" t="s">
        <v>96</v>
      </c>
      <c r="B77" s="12">
        <v>410</v>
      </c>
      <c r="C77" s="12"/>
      <c r="D77" s="20"/>
      <c r="E77" s="19"/>
      <c r="F77" s="19"/>
      <c r="G77" s="19"/>
      <c r="H77" s="19"/>
      <c r="I77" s="19"/>
      <c r="J77" s="19"/>
    </row>
    <row r="78" spans="1:10" ht="21" customHeight="1">
      <c r="A78" s="15" t="s">
        <v>97</v>
      </c>
      <c r="B78" s="12">
        <v>420</v>
      </c>
      <c r="C78" s="12"/>
      <c r="D78" s="20"/>
      <c r="E78" s="19"/>
      <c r="F78" s="19"/>
      <c r="G78" s="19"/>
      <c r="H78" s="19"/>
      <c r="I78" s="19"/>
      <c r="J78" s="19"/>
    </row>
    <row r="79" spans="1:10" ht="32.25" customHeight="1">
      <c r="A79" s="13" t="s">
        <v>98</v>
      </c>
      <c r="B79" s="14">
        <v>500</v>
      </c>
      <c r="C79" s="12"/>
      <c r="D79" s="12" t="s">
        <v>54</v>
      </c>
      <c r="E79" s="19">
        <f>SUM(F79:J79)</f>
        <v>0</v>
      </c>
      <c r="F79" s="19"/>
      <c r="G79" s="19">
        <v>0</v>
      </c>
      <c r="H79" s="19"/>
      <c r="I79" s="19"/>
      <c r="J79" s="19"/>
    </row>
    <row r="80" spans="1:10" ht="36" customHeight="1">
      <c r="A80" s="13" t="s">
        <v>99</v>
      </c>
      <c r="B80" s="14">
        <v>600</v>
      </c>
      <c r="C80" s="12"/>
      <c r="D80" s="12" t="s">
        <v>54</v>
      </c>
      <c r="E80" s="19">
        <f>SUM(F80:J80)</f>
        <v>0</v>
      </c>
      <c r="F80" s="19"/>
      <c r="G80" s="19"/>
      <c r="H80" s="19"/>
      <c r="I80" s="19"/>
      <c r="J80" s="19"/>
    </row>
    <row r="81" spans="1:10" ht="12.75">
      <c r="A81" s="11"/>
      <c r="B81" s="11"/>
      <c r="C81" s="11"/>
      <c r="D81" s="11"/>
      <c r="E81" s="11"/>
      <c r="F81" s="11"/>
      <c r="G81" s="11"/>
      <c r="H81" s="11"/>
      <c r="I81" s="11"/>
      <c r="J81" s="11"/>
    </row>
  </sheetData>
  <sheetProtection/>
  <mergeCells count="14">
    <mergeCell ref="B5:B9"/>
    <mergeCell ref="G7:G9"/>
    <mergeCell ref="H7:H9"/>
    <mergeCell ref="F6:J6"/>
    <mergeCell ref="F7:F9"/>
    <mergeCell ref="I7:J7"/>
    <mergeCell ref="I8:I9"/>
    <mergeCell ref="J8:J9"/>
    <mergeCell ref="A2:J2"/>
    <mergeCell ref="A3:J3"/>
    <mergeCell ref="A5:A9"/>
    <mergeCell ref="C5:D8"/>
    <mergeCell ref="E5:J5"/>
    <mergeCell ref="E6:E9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29"/>
  <sheetViews>
    <sheetView zoomScalePageLayoutView="0" workbookViewId="0" topLeftCell="A1">
      <selection activeCell="AZ21" sqref="AZ21:BG24"/>
    </sheetView>
  </sheetViews>
  <sheetFormatPr defaultColWidth="1.4921875" defaultRowHeight="12.75"/>
  <cols>
    <col min="1" max="16384" width="1.4921875" style="24" customWidth="1"/>
  </cols>
  <sheetData>
    <row r="1" s="28" customFormat="1" ht="12.75">
      <c r="CU1" s="29"/>
    </row>
    <row r="2" s="28" customFormat="1" ht="12.75"/>
    <row r="3" spans="1:99" ht="15">
      <c r="A3" s="125" t="s">
        <v>110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</row>
    <row r="4" spans="38:63" ht="15">
      <c r="AL4" s="30" t="s">
        <v>111</v>
      </c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7">
        <v>20</v>
      </c>
      <c r="BE4" s="127"/>
      <c r="BF4" s="127"/>
      <c r="BG4" s="126" t="s">
        <v>202</v>
      </c>
      <c r="BH4" s="126"/>
      <c r="BI4" s="126"/>
      <c r="BK4" s="24" t="s">
        <v>112</v>
      </c>
    </row>
    <row r="6" spans="1:99" s="28" customFormat="1" ht="12.75">
      <c r="A6" s="128" t="s">
        <v>113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30"/>
      <c r="Q6" s="129" t="s">
        <v>114</v>
      </c>
      <c r="R6" s="129"/>
      <c r="S6" s="129"/>
      <c r="T6" s="129"/>
      <c r="U6" s="130"/>
      <c r="V6" s="131" t="s">
        <v>115</v>
      </c>
      <c r="W6" s="132"/>
      <c r="X6" s="132"/>
      <c r="Y6" s="132"/>
      <c r="Z6" s="132"/>
      <c r="AA6" s="133"/>
      <c r="AB6" s="134" t="s">
        <v>116</v>
      </c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6"/>
    </row>
    <row r="7" spans="1:99" s="28" customFormat="1" ht="12.75">
      <c r="A7" s="137" t="s">
        <v>117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9"/>
      <c r="Q7" s="138" t="s">
        <v>118</v>
      </c>
      <c r="R7" s="138"/>
      <c r="S7" s="138"/>
      <c r="T7" s="138"/>
      <c r="U7" s="139"/>
      <c r="V7" s="140" t="s">
        <v>119</v>
      </c>
      <c r="W7" s="141"/>
      <c r="X7" s="141"/>
      <c r="Y7" s="141"/>
      <c r="Z7" s="141"/>
      <c r="AA7" s="142"/>
      <c r="AB7" s="128" t="s">
        <v>120</v>
      </c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30"/>
      <c r="AZ7" s="134" t="s">
        <v>0</v>
      </c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6"/>
    </row>
    <row r="8" spans="1:99" s="28" customFormat="1" ht="12.75">
      <c r="A8" s="137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9"/>
      <c r="Q8" s="138"/>
      <c r="R8" s="138"/>
      <c r="S8" s="138"/>
      <c r="T8" s="138"/>
      <c r="U8" s="139"/>
      <c r="V8" s="140" t="s">
        <v>121</v>
      </c>
      <c r="W8" s="141"/>
      <c r="X8" s="141"/>
      <c r="Y8" s="141"/>
      <c r="Z8" s="141"/>
      <c r="AA8" s="142"/>
      <c r="AB8" s="137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9"/>
      <c r="AZ8" s="128" t="s">
        <v>122</v>
      </c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30"/>
      <c r="BX8" s="128" t="s">
        <v>122</v>
      </c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30"/>
    </row>
    <row r="9" spans="1:99" s="28" customFormat="1" ht="12.75">
      <c r="A9" s="137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9"/>
      <c r="Q9" s="138"/>
      <c r="R9" s="138"/>
      <c r="S9" s="138"/>
      <c r="T9" s="138"/>
      <c r="U9" s="139"/>
      <c r="V9" s="140"/>
      <c r="W9" s="141"/>
      <c r="X9" s="141"/>
      <c r="Y9" s="141"/>
      <c r="Z9" s="141"/>
      <c r="AA9" s="142"/>
      <c r="AB9" s="137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9"/>
      <c r="AZ9" s="137" t="s">
        <v>123</v>
      </c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9"/>
      <c r="BX9" s="137" t="s">
        <v>124</v>
      </c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9"/>
    </row>
    <row r="10" spans="1:99" s="28" customFormat="1" ht="12.75">
      <c r="A10" s="137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9"/>
      <c r="Q10" s="138"/>
      <c r="R10" s="138"/>
      <c r="S10" s="138"/>
      <c r="T10" s="138"/>
      <c r="U10" s="139"/>
      <c r="V10" s="140"/>
      <c r="W10" s="141"/>
      <c r="X10" s="141"/>
      <c r="Y10" s="141"/>
      <c r="Z10" s="141"/>
      <c r="AA10" s="142"/>
      <c r="AB10" s="137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9"/>
      <c r="AZ10" s="137" t="s">
        <v>125</v>
      </c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9"/>
      <c r="BX10" s="137" t="s">
        <v>126</v>
      </c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9"/>
    </row>
    <row r="11" spans="1:99" s="28" customFormat="1" ht="12.75">
      <c r="A11" s="137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9"/>
      <c r="Q11" s="138"/>
      <c r="R11" s="138"/>
      <c r="S11" s="138"/>
      <c r="T11" s="138"/>
      <c r="U11" s="139"/>
      <c r="V11" s="140"/>
      <c r="W11" s="141"/>
      <c r="X11" s="141"/>
      <c r="Y11" s="141"/>
      <c r="Z11" s="141"/>
      <c r="AA11" s="142"/>
      <c r="AB11" s="137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9"/>
      <c r="AZ11" s="137" t="s">
        <v>127</v>
      </c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9"/>
      <c r="BX11" s="137" t="s">
        <v>128</v>
      </c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9"/>
    </row>
    <row r="12" spans="1:99" s="28" customFormat="1" ht="15.75" customHeight="1">
      <c r="A12" s="137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  <c r="Q12" s="138"/>
      <c r="R12" s="138"/>
      <c r="S12" s="138"/>
      <c r="T12" s="138"/>
      <c r="U12" s="139"/>
      <c r="V12" s="140"/>
      <c r="W12" s="141"/>
      <c r="X12" s="141"/>
      <c r="Y12" s="141"/>
      <c r="Z12" s="141"/>
      <c r="AA12" s="142"/>
      <c r="AB12" s="143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5"/>
      <c r="AZ12" s="143" t="s">
        <v>129</v>
      </c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5"/>
      <c r="BX12" s="143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5"/>
    </row>
    <row r="13" spans="1:99" s="28" customFormat="1" ht="12.75">
      <c r="A13" s="137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9"/>
      <c r="Q13" s="138"/>
      <c r="R13" s="138"/>
      <c r="S13" s="138"/>
      <c r="T13" s="138"/>
      <c r="U13" s="139"/>
      <c r="V13" s="140"/>
      <c r="W13" s="141"/>
      <c r="X13" s="141"/>
      <c r="Y13" s="141"/>
      <c r="Z13" s="141"/>
      <c r="AA13" s="142"/>
      <c r="AB13" s="31"/>
      <c r="AC13" s="32"/>
      <c r="AD13" s="32"/>
      <c r="AE13" s="33" t="s">
        <v>130</v>
      </c>
      <c r="AF13" s="146">
        <v>19</v>
      </c>
      <c r="AG13" s="146"/>
      <c r="AH13" s="32" t="s">
        <v>131</v>
      </c>
      <c r="AI13" s="34"/>
      <c r="AJ13" s="31"/>
      <c r="AK13" s="32"/>
      <c r="AL13" s="32"/>
      <c r="AM13" s="33" t="s">
        <v>130</v>
      </c>
      <c r="AN13" s="146">
        <v>20</v>
      </c>
      <c r="AO13" s="146"/>
      <c r="AP13" s="32" t="s">
        <v>131</v>
      </c>
      <c r="AQ13" s="34"/>
      <c r="AR13" s="31"/>
      <c r="AS13" s="32"/>
      <c r="AT13" s="32"/>
      <c r="AU13" s="33" t="s">
        <v>130</v>
      </c>
      <c r="AV13" s="146">
        <v>21</v>
      </c>
      <c r="AW13" s="146"/>
      <c r="AX13" s="32" t="s">
        <v>131</v>
      </c>
      <c r="AY13" s="34"/>
      <c r="AZ13" s="31"/>
      <c r="BA13" s="32"/>
      <c r="BB13" s="32"/>
      <c r="BC13" s="33" t="s">
        <v>130</v>
      </c>
      <c r="BD13" s="146">
        <v>19</v>
      </c>
      <c r="BE13" s="146"/>
      <c r="BF13" s="32" t="s">
        <v>131</v>
      </c>
      <c r="BG13" s="34"/>
      <c r="BH13" s="31"/>
      <c r="BI13" s="32"/>
      <c r="BJ13" s="32"/>
      <c r="BK13" s="33" t="s">
        <v>130</v>
      </c>
      <c r="BL13" s="146">
        <v>20</v>
      </c>
      <c r="BM13" s="146"/>
      <c r="BN13" s="32" t="s">
        <v>131</v>
      </c>
      <c r="BO13" s="34"/>
      <c r="BP13" s="31"/>
      <c r="BQ13" s="32"/>
      <c r="BR13" s="32"/>
      <c r="BS13" s="33" t="s">
        <v>130</v>
      </c>
      <c r="BT13" s="146">
        <v>21</v>
      </c>
      <c r="BU13" s="146"/>
      <c r="BV13" s="32" t="s">
        <v>131</v>
      </c>
      <c r="BW13" s="34"/>
      <c r="BX13" s="31"/>
      <c r="BY13" s="32"/>
      <c r="BZ13" s="32"/>
      <c r="CA13" s="33" t="s">
        <v>130</v>
      </c>
      <c r="CB13" s="146">
        <v>19</v>
      </c>
      <c r="CC13" s="146"/>
      <c r="CD13" s="32" t="s">
        <v>131</v>
      </c>
      <c r="CE13" s="34"/>
      <c r="CF13" s="31"/>
      <c r="CG13" s="32"/>
      <c r="CH13" s="32"/>
      <c r="CI13" s="33" t="s">
        <v>130</v>
      </c>
      <c r="CJ13" s="146">
        <v>20</v>
      </c>
      <c r="CK13" s="146"/>
      <c r="CL13" s="32" t="s">
        <v>131</v>
      </c>
      <c r="CM13" s="34"/>
      <c r="CN13" s="31"/>
      <c r="CO13" s="32"/>
      <c r="CP13" s="32"/>
      <c r="CQ13" s="33" t="s">
        <v>130</v>
      </c>
      <c r="CR13" s="146">
        <v>21</v>
      </c>
      <c r="CS13" s="146"/>
      <c r="CT13" s="32" t="s">
        <v>131</v>
      </c>
      <c r="CU13" s="34"/>
    </row>
    <row r="14" spans="1:99" s="28" customFormat="1" ht="12.75">
      <c r="A14" s="137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9"/>
      <c r="Q14" s="138"/>
      <c r="R14" s="138"/>
      <c r="S14" s="138"/>
      <c r="T14" s="138"/>
      <c r="U14" s="139"/>
      <c r="V14" s="140"/>
      <c r="W14" s="141"/>
      <c r="X14" s="141"/>
      <c r="Y14" s="141"/>
      <c r="Z14" s="141"/>
      <c r="AA14" s="142"/>
      <c r="AB14" s="137" t="s">
        <v>132</v>
      </c>
      <c r="AC14" s="138"/>
      <c r="AD14" s="138"/>
      <c r="AE14" s="138"/>
      <c r="AF14" s="138"/>
      <c r="AG14" s="138"/>
      <c r="AH14" s="138"/>
      <c r="AI14" s="139"/>
      <c r="AJ14" s="137" t="s">
        <v>133</v>
      </c>
      <c r="AK14" s="138"/>
      <c r="AL14" s="138"/>
      <c r="AM14" s="138"/>
      <c r="AN14" s="138"/>
      <c r="AO14" s="138"/>
      <c r="AP14" s="138"/>
      <c r="AQ14" s="139"/>
      <c r="AR14" s="137" t="s">
        <v>134</v>
      </c>
      <c r="AS14" s="138"/>
      <c r="AT14" s="138"/>
      <c r="AU14" s="138"/>
      <c r="AV14" s="138"/>
      <c r="AW14" s="138"/>
      <c r="AX14" s="138"/>
      <c r="AY14" s="139"/>
      <c r="AZ14" s="137" t="s">
        <v>132</v>
      </c>
      <c r="BA14" s="138"/>
      <c r="BB14" s="138"/>
      <c r="BC14" s="138"/>
      <c r="BD14" s="138"/>
      <c r="BE14" s="138"/>
      <c r="BF14" s="138"/>
      <c r="BG14" s="139"/>
      <c r="BH14" s="137" t="s">
        <v>133</v>
      </c>
      <c r="BI14" s="138"/>
      <c r="BJ14" s="138"/>
      <c r="BK14" s="138"/>
      <c r="BL14" s="138"/>
      <c r="BM14" s="138"/>
      <c r="BN14" s="138"/>
      <c r="BO14" s="139"/>
      <c r="BP14" s="137" t="s">
        <v>134</v>
      </c>
      <c r="BQ14" s="138"/>
      <c r="BR14" s="138"/>
      <c r="BS14" s="138"/>
      <c r="BT14" s="138"/>
      <c r="BU14" s="138"/>
      <c r="BV14" s="138"/>
      <c r="BW14" s="139"/>
      <c r="BX14" s="137" t="s">
        <v>132</v>
      </c>
      <c r="BY14" s="138"/>
      <c r="BZ14" s="138"/>
      <c r="CA14" s="138"/>
      <c r="CB14" s="138"/>
      <c r="CC14" s="138"/>
      <c r="CD14" s="138"/>
      <c r="CE14" s="139"/>
      <c r="CF14" s="137" t="s">
        <v>133</v>
      </c>
      <c r="CG14" s="138"/>
      <c r="CH14" s="138"/>
      <c r="CI14" s="138"/>
      <c r="CJ14" s="138"/>
      <c r="CK14" s="138"/>
      <c r="CL14" s="138"/>
      <c r="CM14" s="139"/>
      <c r="CN14" s="137" t="s">
        <v>134</v>
      </c>
      <c r="CO14" s="138"/>
      <c r="CP14" s="138"/>
      <c r="CQ14" s="138"/>
      <c r="CR14" s="138"/>
      <c r="CS14" s="138"/>
      <c r="CT14" s="138"/>
      <c r="CU14" s="139"/>
    </row>
    <row r="15" spans="1:99" s="28" customFormat="1" ht="12.75">
      <c r="A15" s="137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9"/>
      <c r="Q15" s="138"/>
      <c r="R15" s="138"/>
      <c r="S15" s="138"/>
      <c r="T15" s="138"/>
      <c r="U15" s="139"/>
      <c r="V15" s="140"/>
      <c r="W15" s="141"/>
      <c r="X15" s="141"/>
      <c r="Y15" s="141"/>
      <c r="Z15" s="141"/>
      <c r="AA15" s="142"/>
      <c r="AB15" s="137" t="s">
        <v>135</v>
      </c>
      <c r="AC15" s="138"/>
      <c r="AD15" s="138"/>
      <c r="AE15" s="138"/>
      <c r="AF15" s="138"/>
      <c r="AG15" s="138"/>
      <c r="AH15" s="138"/>
      <c r="AI15" s="139"/>
      <c r="AJ15" s="137" t="s">
        <v>136</v>
      </c>
      <c r="AK15" s="138"/>
      <c r="AL15" s="138"/>
      <c r="AM15" s="138"/>
      <c r="AN15" s="138"/>
      <c r="AO15" s="138"/>
      <c r="AP15" s="138"/>
      <c r="AQ15" s="139"/>
      <c r="AR15" s="137" t="s">
        <v>136</v>
      </c>
      <c r="AS15" s="138"/>
      <c r="AT15" s="138"/>
      <c r="AU15" s="138"/>
      <c r="AV15" s="138"/>
      <c r="AW15" s="138"/>
      <c r="AX15" s="138"/>
      <c r="AY15" s="139"/>
      <c r="AZ15" s="137" t="s">
        <v>135</v>
      </c>
      <c r="BA15" s="138"/>
      <c r="BB15" s="138"/>
      <c r="BC15" s="138"/>
      <c r="BD15" s="138"/>
      <c r="BE15" s="138"/>
      <c r="BF15" s="138"/>
      <c r="BG15" s="139"/>
      <c r="BH15" s="137" t="s">
        <v>136</v>
      </c>
      <c r="BI15" s="138"/>
      <c r="BJ15" s="138"/>
      <c r="BK15" s="138"/>
      <c r="BL15" s="138"/>
      <c r="BM15" s="138"/>
      <c r="BN15" s="138"/>
      <c r="BO15" s="139"/>
      <c r="BP15" s="137" t="s">
        <v>136</v>
      </c>
      <c r="BQ15" s="138"/>
      <c r="BR15" s="138"/>
      <c r="BS15" s="138"/>
      <c r="BT15" s="138"/>
      <c r="BU15" s="138"/>
      <c r="BV15" s="138"/>
      <c r="BW15" s="139"/>
      <c r="BX15" s="137" t="s">
        <v>135</v>
      </c>
      <c r="BY15" s="138"/>
      <c r="BZ15" s="138"/>
      <c r="CA15" s="138"/>
      <c r="CB15" s="138"/>
      <c r="CC15" s="138"/>
      <c r="CD15" s="138"/>
      <c r="CE15" s="139"/>
      <c r="CF15" s="137" t="s">
        <v>136</v>
      </c>
      <c r="CG15" s="138"/>
      <c r="CH15" s="138"/>
      <c r="CI15" s="138"/>
      <c r="CJ15" s="138"/>
      <c r="CK15" s="138"/>
      <c r="CL15" s="138"/>
      <c r="CM15" s="139"/>
      <c r="CN15" s="137" t="s">
        <v>136</v>
      </c>
      <c r="CO15" s="138"/>
      <c r="CP15" s="138"/>
      <c r="CQ15" s="138"/>
      <c r="CR15" s="138"/>
      <c r="CS15" s="138"/>
      <c r="CT15" s="138"/>
      <c r="CU15" s="139"/>
    </row>
    <row r="16" spans="1:99" s="28" customFormat="1" ht="12.75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5"/>
      <c r="Q16" s="144"/>
      <c r="R16" s="144"/>
      <c r="S16" s="144"/>
      <c r="T16" s="144"/>
      <c r="U16" s="145"/>
      <c r="V16" s="147"/>
      <c r="W16" s="148"/>
      <c r="X16" s="148"/>
      <c r="Y16" s="148"/>
      <c r="Z16" s="148"/>
      <c r="AA16" s="149"/>
      <c r="AB16" s="143" t="s">
        <v>137</v>
      </c>
      <c r="AC16" s="144"/>
      <c r="AD16" s="144"/>
      <c r="AE16" s="144"/>
      <c r="AF16" s="144"/>
      <c r="AG16" s="144"/>
      <c r="AH16" s="144"/>
      <c r="AI16" s="145"/>
      <c r="AJ16" s="143" t="s">
        <v>138</v>
      </c>
      <c r="AK16" s="144"/>
      <c r="AL16" s="144"/>
      <c r="AM16" s="144"/>
      <c r="AN16" s="144"/>
      <c r="AO16" s="144"/>
      <c r="AP16" s="144"/>
      <c r="AQ16" s="145"/>
      <c r="AR16" s="143" t="s">
        <v>138</v>
      </c>
      <c r="AS16" s="144"/>
      <c r="AT16" s="144"/>
      <c r="AU16" s="144"/>
      <c r="AV16" s="144"/>
      <c r="AW16" s="144"/>
      <c r="AX16" s="144"/>
      <c r="AY16" s="145"/>
      <c r="AZ16" s="143" t="s">
        <v>137</v>
      </c>
      <c r="BA16" s="144"/>
      <c r="BB16" s="144"/>
      <c r="BC16" s="144"/>
      <c r="BD16" s="144"/>
      <c r="BE16" s="144"/>
      <c r="BF16" s="144"/>
      <c r="BG16" s="145"/>
      <c r="BH16" s="143" t="s">
        <v>138</v>
      </c>
      <c r="BI16" s="144"/>
      <c r="BJ16" s="144"/>
      <c r="BK16" s="144"/>
      <c r="BL16" s="144"/>
      <c r="BM16" s="144"/>
      <c r="BN16" s="144"/>
      <c r="BO16" s="145"/>
      <c r="BP16" s="143" t="s">
        <v>138</v>
      </c>
      <c r="BQ16" s="144"/>
      <c r="BR16" s="144"/>
      <c r="BS16" s="144"/>
      <c r="BT16" s="144"/>
      <c r="BU16" s="144"/>
      <c r="BV16" s="144"/>
      <c r="BW16" s="145"/>
      <c r="BX16" s="143" t="s">
        <v>137</v>
      </c>
      <c r="BY16" s="144"/>
      <c r="BZ16" s="144"/>
      <c r="CA16" s="144"/>
      <c r="CB16" s="144"/>
      <c r="CC16" s="144"/>
      <c r="CD16" s="144"/>
      <c r="CE16" s="145"/>
      <c r="CF16" s="143" t="s">
        <v>138</v>
      </c>
      <c r="CG16" s="144"/>
      <c r="CH16" s="144"/>
      <c r="CI16" s="144"/>
      <c r="CJ16" s="144"/>
      <c r="CK16" s="144"/>
      <c r="CL16" s="144"/>
      <c r="CM16" s="145"/>
      <c r="CN16" s="143" t="s">
        <v>138</v>
      </c>
      <c r="CO16" s="144"/>
      <c r="CP16" s="144"/>
      <c r="CQ16" s="144"/>
      <c r="CR16" s="144"/>
      <c r="CS16" s="144"/>
      <c r="CT16" s="144"/>
      <c r="CU16" s="145"/>
    </row>
    <row r="17" spans="1:99" s="28" customFormat="1" ht="13.5" thickBot="1">
      <c r="A17" s="134">
        <v>1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6"/>
      <c r="Q17" s="129">
        <v>2</v>
      </c>
      <c r="R17" s="129"/>
      <c r="S17" s="129"/>
      <c r="T17" s="129"/>
      <c r="U17" s="130"/>
      <c r="V17" s="128">
        <v>3</v>
      </c>
      <c r="W17" s="129"/>
      <c r="X17" s="129"/>
      <c r="Y17" s="129"/>
      <c r="Z17" s="129"/>
      <c r="AA17" s="130"/>
      <c r="AB17" s="150">
        <v>4</v>
      </c>
      <c r="AC17" s="150"/>
      <c r="AD17" s="150"/>
      <c r="AE17" s="150"/>
      <c r="AF17" s="150"/>
      <c r="AG17" s="150"/>
      <c r="AH17" s="150"/>
      <c r="AI17" s="150"/>
      <c r="AJ17" s="150">
        <v>5</v>
      </c>
      <c r="AK17" s="150"/>
      <c r="AL17" s="150"/>
      <c r="AM17" s="150"/>
      <c r="AN17" s="150"/>
      <c r="AO17" s="150"/>
      <c r="AP17" s="150"/>
      <c r="AQ17" s="150"/>
      <c r="AR17" s="150">
        <v>6</v>
      </c>
      <c r="AS17" s="150"/>
      <c r="AT17" s="150"/>
      <c r="AU17" s="150"/>
      <c r="AV17" s="150"/>
      <c r="AW17" s="150"/>
      <c r="AX17" s="150"/>
      <c r="AY17" s="150"/>
      <c r="AZ17" s="150">
        <v>7</v>
      </c>
      <c r="BA17" s="150"/>
      <c r="BB17" s="150"/>
      <c r="BC17" s="150"/>
      <c r="BD17" s="150"/>
      <c r="BE17" s="150"/>
      <c r="BF17" s="150"/>
      <c r="BG17" s="150"/>
      <c r="BH17" s="150">
        <v>8</v>
      </c>
      <c r="BI17" s="150"/>
      <c r="BJ17" s="150"/>
      <c r="BK17" s="150"/>
      <c r="BL17" s="150"/>
      <c r="BM17" s="150"/>
      <c r="BN17" s="150"/>
      <c r="BO17" s="150"/>
      <c r="BP17" s="150">
        <v>9</v>
      </c>
      <c r="BQ17" s="150"/>
      <c r="BR17" s="150"/>
      <c r="BS17" s="150"/>
      <c r="BT17" s="150"/>
      <c r="BU17" s="150"/>
      <c r="BV17" s="150"/>
      <c r="BW17" s="150"/>
      <c r="BX17" s="150">
        <v>10</v>
      </c>
      <c r="BY17" s="150"/>
      <c r="BZ17" s="150"/>
      <c r="CA17" s="150"/>
      <c r="CB17" s="150"/>
      <c r="CC17" s="150"/>
      <c r="CD17" s="150"/>
      <c r="CE17" s="150"/>
      <c r="CF17" s="150">
        <v>11</v>
      </c>
      <c r="CG17" s="150"/>
      <c r="CH17" s="150"/>
      <c r="CI17" s="150"/>
      <c r="CJ17" s="150"/>
      <c r="CK17" s="150"/>
      <c r="CL17" s="150"/>
      <c r="CM17" s="150"/>
      <c r="CN17" s="151">
        <v>12</v>
      </c>
      <c r="CO17" s="151"/>
      <c r="CP17" s="151"/>
      <c r="CQ17" s="151"/>
      <c r="CR17" s="151"/>
      <c r="CS17" s="151"/>
      <c r="CT17" s="151"/>
      <c r="CU17" s="151"/>
    </row>
    <row r="18" spans="1:99" s="28" customFormat="1" ht="12.75">
      <c r="A18" s="152" t="s">
        <v>139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4"/>
      <c r="Q18" s="155" t="s">
        <v>140</v>
      </c>
      <c r="R18" s="155"/>
      <c r="S18" s="155"/>
      <c r="T18" s="155"/>
      <c r="U18" s="156"/>
      <c r="V18" s="161" t="s">
        <v>141</v>
      </c>
      <c r="W18" s="155"/>
      <c r="X18" s="155"/>
      <c r="Y18" s="155"/>
      <c r="Z18" s="155"/>
      <c r="AA18" s="156"/>
      <c r="AB18" s="164">
        <f>AZ18+BX18</f>
        <v>5693006.25</v>
      </c>
      <c r="AC18" s="165"/>
      <c r="AD18" s="165"/>
      <c r="AE18" s="165"/>
      <c r="AF18" s="165"/>
      <c r="AG18" s="165"/>
      <c r="AH18" s="165"/>
      <c r="AI18" s="166"/>
      <c r="AJ18" s="164">
        <f>BH18+CF18</f>
        <v>5885250</v>
      </c>
      <c r="AK18" s="165"/>
      <c r="AL18" s="165"/>
      <c r="AM18" s="165"/>
      <c r="AN18" s="165"/>
      <c r="AO18" s="165"/>
      <c r="AP18" s="165"/>
      <c r="AQ18" s="166"/>
      <c r="AR18" s="164">
        <f>BP18+CN18</f>
        <v>2743203</v>
      </c>
      <c r="AS18" s="165"/>
      <c r="AT18" s="165"/>
      <c r="AU18" s="165"/>
      <c r="AV18" s="165"/>
      <c r="AW18" s="165"/>
      <c r="AX18" s="165"/>
      <c r="AY18" s="166"/>
      <c r="AZ18" s="164">
        <f>2136259.43+2686515</f>
        <v>4822774.43</v>
      </c>
      <c r="BA18" s="165"/>
      <c r="BB18" s="165"/>
      <c r="BC18" s="165"/>
      <c r="BD18" s="165"/>
      <c r="BE18" s="165"/>
      <c r="BF18" s="165"/>
      <c r="BG18" s="166"/>
      <c r="BH18" s="164">
        <f>1559050+3607000</f>
        <v>5166050</v>
      </c>
      <c r="BI18" s="165"/>
      <c r="BJ18" s="165"/>
      <c r="BK18" s="165"/>
      <c r="BL18" s="165"/>
      <c r="BM18" s="165"/>
      <c r="BN18" s="165"/>
      <c r="BO18" s="166"/>
      <c r="BP18" s="164">
        <f>1637003+387000</f>
        <v>2024003</v>
      </c>
      <c r="BQ18" s="165"/>
      <c r="BR18" s="165"/>
      <c r="BS18" s="165"/>
      <c r="BT18" s="165"/>
      <c r="BU18" s="165"/>
      <c r="BV18" s="165"/>
      <c r="BW18" s="166"/>
      <c r="BX18" s="164">
        <v>870231.82</v>
      </c>
      <c r="BY18" s="165"/>
      <c r="BZ18" s="165"/>
      <c r="CA18" s="165"/>
      <c r="CB18" s="165"/>
      <c r="CC18" s="165"/>
      <c r="CD18" s="165"/>
      <c r="CE18" s="166"/>
      <c r="CF18" s="164">
        <v>719200</v>
      </c>
      <c r="CG18" s="165"/>
      <c r="CH18" s="165"/>
      <c r="CI18" s="165"/>
      <c r="CJ18" s="165"/>
      <c r="CK18" s="165"/>
      <c r="CL18" s="165"/>
      <c r="CM18" s="166"/>
      <c r="CN18" s="164">
        <v>719200</v>
      </c>
      <c r="CO18" s="165"/>
      <c r="CP18" s="165"/>
      <c r="CQ18" s="165"/>
      <c r="CR18" s="165"/>
      <c r="CS18" s="165"/>
      <c r="CT18" s="165"/>
      <c r="CU18" s="166"/>
    </row>
    <row r="19" spans="1:99" s="28" customFormat="1" ht="12.75">
      <c r="A19" s="152" t="s">
        <v>142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4"/>
      <c r="Q19" s="157"/>
      <c r="R19" s="157"/>
      <c r="S19" s="157"/>
      <c r="T19" s="157"/>
      <c r="U19" s="158"/>
      <c r="V19" s="162"/>
      <c r="W19" s="157"/>
      <c r="X19" s="157"/>
      <c r="Y19" s="157"/>
      <c r="Z19" s="157"/>
      <c r="AA19" s="158"/>
      <c r="AB19" s="167"/>
      <c r="AC19" s="168"/>
      <c r="AD19" s="168"/>
      <c r="AE19" s="168"/>
      <c r="AF19" s="168"/>
      <c r="AG19" s="168"/>
      <c r="AH19" s="168"/>
      <c r="AI19" s="169"/>
      <c r="AJ19" s="167"/>
      <c r="AK19" s="168"/>
      <c r="AL19" s="168"/>
      <c r="AM19" s="168"/>
      <c r="AN19" s="168"/>
      <c r="AO19" s="168"/>
      <c r="AP19" s="168"/>
      <c r="AQ19" s="169"/>
      <c r="AR19" s="167"/>
      <c r="AS19" s="168"/>
      <c r="AT19" s="168"/>
      <c r="AU19" s="168"/>
      <c r="AV19" s="168"/>
      <c r="AW19" s="168"/>
      <c r="AX19" s="168"/>
      <c r="AY19" s="169"/>
      <c r="AZ19" s="167"/>
      <c r="BA19" s="168"/>
      <c r="BB19" s="168"/>
      <c r="BC19" s="168"/>
      <c r="BD19" s="168"/>
      <c r="BE19" s="168"/>
      <c r="BF19" s="168"/>
      <c r="BG19" s="169"/>
      <c r="BH19" s="167"/>
      <c r="BI19" s="168"/>
      <c r="BJ19" s="168"/>
      <c r="BK19" s="168"/>
      <c r="BL19" s="168"/>
      <c r="BM19" s="168"/>
      <c r="BN19" s="168"/>
      <c r="BO19" s="169"/>
      <c r="BP19" s="167"/>
      <c r="BQ19" s="168"/>
      <c r="BR19" s="168"/>
      <c r="BS19" s="168"/>
      <c r="BT19" s="168"/>
      <c r="BU19" s="168"/>
      <c r="BV19" s="168"/>
      <c r="BW19" s="169"/>
      <c r="BX19" s="167"/>
      <c r="BY19" s="168"/>
      <c r="BZ19" s="168"/>
      <c r="CA19" s="168"/>
      <c r="CB19" s="168"/>
      <c r="CC19" s="168"/>
      <c r="CD19" s="168"/>
      <c r="CE19" s="169"/>
      <c r="CF19" s="167"/>
      <c r="CG19" s="168"/>
      <c r="CH19" s="168"/>
      <c r="CI19" s="168"/>
      <c r="CJ19" s="168"/>
      <c r="CK19" s="168"/>
      <c r="CL19" s="168"/>
      <c r="CM19" s="169"/>
      <c r="CN19" s="167"/>
      <c r="CO19" s="168"/>
      <c r="CP19" s="168"/>
      <c r="CQ19" s="168"/>
      <c r="CR19" s="168"/>
      <c r="CS19" s="168"/>
      <c r="CT19" s="168"/>
      <c r="CU19" s="169"/>
    </row>
    <row r="20" spans="1:99" s="28" customFormat="1" ht="12.75">
      <c r="A20" s="173" t="s">
        <v>143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5"/>
      <c r="Q20" s="159"/>
      <c r="R20" s="159"/>
      <c r="S20" s="159"/>
      <c r="T20" s="159"/>
      <c r="U20" s="160"/>
      <c r="V20" s="163"/>
      <c r="W20" s="159"/>
      <c r="X20" s="159"/>
      <c r="Y20" s="159"/>
      <c r="Z20" s="159"/>
      <c r="AA20" s="160"/>
      <c r="AB20" s="170"/>
      <c r="AC20" s="171"/>
      <c r="AD20" s="171"/>
      <c r="AE20" s="171"/>
      <c r="AF20" s="171"/>
      <c r="AG20" s="171"/>
      <c r="AH20" s="171"/>
      <c r="AI20" s="172"/>
      <c r="AJ20" s="170"/>
      <c r="AK20" s="171"/>
      <c r="AL20" s="171"/>
      <c r="AM20" s="171"/>
      <c r="AN20" s="171"/>
      <c r="AO20" s="171"/>
      <c r="AP20" s="171"/>
      <c r="AQ20" s="172"/>
      <c r="AR20" s="170"/>
      <c r="AS20" s="171"/>
      <c r="AT20" s="171"/>
      <c r="AU20" s="171"/>
      <c r="AV20" s="171"/>
      <c r="AW20" s="171"/>
      <c r="AX20" s="171"/>
      <c r="AY20" s="172"/>
      <c r="AZ20" s="170"/>
      <c r="BA20" s="171"/>
      <c r="BB20" s="171"/>
      <c r="BC20" s="171"/>
      <c r="BD20" s="171"/>
      <c r="BE20" s="171"/>
      <c r="BF20" s="171"/>
      <c r="BG20" s="172"/>
      <c r="BH20" s="170"/>
      <c r="BI20" s="171"/>
      <c r="BJ20" s="171"/>
      <c r="BK20" s="171"/>
      <c r="BL20" s="171"/>
      <c r="BM20" s="171"/>
      <c r="BN20" s="171"/>
      <c r="BO20" s="172"/>
      <c r="BP20" s="170"/>
      <c r="BQ20" s="171"/>
      <c r="BR20" s="171"/>
      <c r="BS20" s="171"/>
      <c r="BT20" s="171"/>
      <c r="BU20" s="171"/>
      <c r="BV20" s="171"/>
      <c r="BW20" s="172"/>
      <c r="BX20" s="170"/>
      <c r="BY20" s="171"/>
      <c r="BZ20" s="171"/>
      <c r="CA20" s="171"/>
      <c r="CB20" s="171"/>
      <c r="CC20" s="171"/>
      <c r="CD20" s="171"/>
      <c r="CE20" s="172"/>
      <c r="CF20" s="170"/>
      <c r="CG20" s="171"/>
      <c r="CH20" s="171"/>
      <c r="CI20" s="171"/>
      <c r="CJ20" s="171"/>
      <c r="CK20" s="171"/>
      <c r="CL20" s="171"/>
      <c r="CM20" s="172"/>
      <c r="CN20" s="170"/>
      <c r="CO20" s="171"/>
      <c r="CP20" s="171"/>
      <c r="CQ20" s="171"/>
      <c r="CR20" s="171"/>
      <c r="CS20" s="171"/>
      <c r="CT20" s="171"/>
      <c r="CU20" s="172"/>
    </row>
    <row r="21" spans="1:99" s="28" customFormat="1" ht="12.75">
      <c r="A21" s="176" t="s">
        <v>0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8"/>
      <c r="Q21" s="179" t="s">
        <v>144</v>
      </c>
      <c r="R21" s="179"/>
      <c r="S21" s="179"/>
      <c r="T21" s="179"/>
      <c r="U21" s="180"/>
      <c r="V21" s="181" t="s">
        <v>141</v>
      </c>
      <c r="W21" s="179"/>
      <c r="X21" s="179"/>
      <c r="Y21" s="179"/>
      <c r="Z21" s="179"/>
      <c r="AA21" s="180"/>
      <c r="AB21" s="182">
        <f>AZ21+BX21</f>
        <v>0</v>
      </c>
      <c r="AC21" s="183"/>
      <c r="AD21" s="183"/>
      <c r="AE21" s="183"/>
      <c r="AF21" s="183"/>
      <c r="AG21" s="183"/>
      <c r="AH21" s="183"/>
      <c r="AI21" s="184"/>
      <c r="AJ21" s="182">
        <f>BH21+CF21</f>
        <v>0</v>
      </c>
      <c r="AK21" s="183"/>
      <c r="AL21" s="183"/>
      <c r="AM21" s="183"/>
      <c r="AN21" s="183"/>
      <c r="AO21" s="183"/>
      <c r="AP21" s="183"/>
      <c r="AQ21" s="184"/>
      <c r="AR21" s="182">
        <f>BP21+CN21</f>
        <v>0</v>
      </c>
      <c r="AS21" s="183"/>
      <c r="AT21" s="183"/>
      <c r="AU21" s="183"/>
      <c r="AV21" s="183"/>
      <c r="AW21" s="183"/>
      <c r="AX21" s="183"/>
      <c r="AY21" s="184"/>
      <c r="AZ21" s="182"/>
      <c r="BA21" s="183"/>
      <c r="BB21" s="183"/>
      <c r="BC21" s="183"/>
      <c r="BD21" s="183"/>
      <c r="BE21" s="183"/>
      <c r="BF21" s="183"/>
      <c r="BG21" s="184"/>
      <c r="BH21" s="182"/>
      <c r="BI21" s="183"/>
      <c r="BJ21" s="183"/>
      <c r="BK21" s="183"/>
      <c r="BL21" s="183"/>
      <c r="BM21" s="183"/>
      <c r="BN21" s="183"/>
      <c r="BO21" s="184"/>
      <c r="BP21" s="182"/>
      <c r="BQ21" s="183"/>
      <c r="BR21" s="183"/>
      <c r="BS21" s="183"/>
      <c r="BT21" s="183"/>
      <c r="BU21" s="183"/>
      <c r="BV21" s="183"/>
      <c r="BW21" s="184"/>
      <c r="BX21" s="182"/>
      <c r="BY21" s="183"/>
      <c r="BZ21" s="183"/>
      <c r="CA21" s="183"/>
      <c r="CB21" s="183"/>
      <c r="CC21" s="183"/>
      <c r="CD21" s="183"/>
      <c r="CE21" s="184"/>
      <c r="CF21" s="182"/>
      <c r="CG21" s="183"/>
      <c r="CH21" s="183"/>
      <c r="CI21" s="183"/>
      <c r="CJ21" s="183"/>
      <c r="CK21" s="183"/>
      <c r="CL21" s="183"/>
      <c r="CM21" s="184"/>
      <c r="CN21" s="167"/>
      <c r="CO21" s="168"/>
      <c r="CP21" s="168"/>
      <c r="CQ21" s="168"/>
      <c r="CR21" s="168"/>
      <c r="CS21" s="168"/>
      <c r="CT21" s="168"/>
      <c r="CU21" s="185"/>
    </row>
    <row r="22" spans="1:99" s="28" customFormat="1" ht="12.75">
      <c r="A22" s="152" t="s">
        <v>145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4"/>
      <c r="Q22" s="157"/>
      <c r="R22" s="157"/>
      <c r="S22" s="157"/>
      <c r="T22" s="157"/>
      <c r="U22" s="158"/>
      <c r="V22" s="162"/>
      <c r="W22" s="157"/>
      <c r="X22" s="157"/>
      <c r="Y22" s="157"/>
      <c r="Z22" s="157"/>
      <c r="AA22" s="158"/>
      <c r="AB22" s="167"/>
      <c r="AC22" s="168"/>
      <c r="AD22" s="168"/>
      <c r="AE22" s="168"/>
      <c r="AF22" s="168"/>
      <c r="AG22" s="168"/>
      <c r="AH22" s="168"/>
      <c r="AI22" s="169"/>
      <c r="AJ22" s="167"/>
      <c r="AK22" s="168"/>
      <c r="AL22" s="168"/>
      <c r="AM22" s="168"/>
      <c r="AN22" s="168"/>
      <c r="AO22" s="168"/>
      <c r="AP22" s="168"/>
      <c r="AQ22" s="169"/>
      <c r="AR22" s="167"/>
      <c r="AS22" s="168"/>
      <c r="AT22" s="168"/>
      <c r="AU22" s="168"/>
      <c r="AV22" s="168"/>
      <c r="AW22" s="168"/>
      <c r="AX22" s="168"/>
      <c r="AY22" s="169"/>
      <c r="AZ22" s="167"/>
      <c r="BA22" s="168"/>
      <c r="BB22" s="168"/>
      <c r="BC22" s="168"/>
      <c r="BD22" s="168"/>
      <c r="BE22" s="168"/>
      <c r="BF22" s="168"/>
      <c r="BG22" s="169"/>
      <c r="BH22" s="167"/>
      <c r="BI22" s="168"/>
      <c r="BJ22" s="168"/>
      <c r="BK22" s="168"/>
      <c r="BL22" s="168"/>
      <c r="BM22" s="168"/>
      <c r="BN22" s="168"/>
      <c r="BO22" s="169"/>
      <c r="BP22" s="167"/>
      <c r="BQ22" s="168"/>
      <c r="BR22" s="168"/>
      <c r="BS22" s="168"/>
      <c r="BT22" s="168"/>
      <c r="BU22" s="168"/>
      <c r="BV22" s="168"/>
      <c r="BW22" s="169"/>
      <c r="BX22" s="167"/>
      <c r="BY22" s="168"/>
      <c r="BZ22" s="168"/>
      <c r="CA22" s="168"/>
      <c r="CB22" s="168"/>
      <c r="CC22" s="168"/>
      <c r="CD22" s="168"/>
      <c r="CE22" s="169"/>
      <c r="CF22" s="167"/>
      <c r="CG22" s="168"/>
      <c r="CH22" s="168"/>
      <c r="CI22" s="168"/>
      <c r="CJ22" s="168"/>
      <c r="CK22" s="168"/>
      <c r="CL22" s="168"/>
      <c r="CM22" s="169"/>
      <c r="CN22" s="167"/>
      <c r="CO22" s="168"/>
      <c r="CP22" s="168"/>
      <c r="CQ22" s="168"/>
      <c r="CR22" s="168"/>
      <c r="CS22" s="168"/>
      <c r="CT22" s="168"/>
      <c r="CU22" s="185"/>
    </row>
    <row r="23" spans="1:99" s="28" customFormat="1" ht="12.75">
      <c r="A23" s="152" t="s">
        <v>146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4"/>
      <c r="Q23" s="157"/>
      <c r="R23" s="157"/>
      <c r="S23" s="157"/>
      <c r="T23" s="157"/>
      <c r="U23" s="158"/>
      <c r="V23" s="162"/>
      <c r="W23" s="157"/>
      <c r="X23" s="157"/>
      <c r="Y23" s="157"/>
      <c r="Z23" s="157"/>
      <c r="AA23" s="158"/>
      <c r="AB23" s="167"/>
      <c r="AC23" s="168"/>
      <c r="AD23" s="168"/>
      <c r="AE23" s="168"/>
      <c r="AF23" s="168"/>
      <c r="AG23" s="168"/>
      <c r="AH23" s="168"/>
      <c r="AI23" s="169"/>
      <c r="AJ23" s="167"/>
      <c r="AK23" s="168"/>
      <c r="AL23" s="168"/>
      <c r="AM23" s="168"/>
      <c r="AN23" s="168"/>
      <c r="AO23" s="168"/>
      <c r="AP23" s="168"/>
      <c r="AQ23" s="169"/>
      <c r="AR23" s="167"/>
      <c r="AS23" s="168"/>
      <c r="AT23" s="168"/>
      <c r="AU23" s="168"/>
      <c r="AV23" s="168"/>
      <c r="AW23" s="168"/>
      <c r="AX23" s="168"/>
      <c r="AY23" s="169"/>
      <c r="AZ23" s="167"/>
      <c r="BA23" s="168"/>
      <c r="BB23" s="168"/>
      <c r="BC23" s="168"/>
      <c r="BD23" s="168"/>
      <c r="BE23" s="168"/>
      <c r="BF23" s="168"/>
      <c r="BG23" s="169"/>
      <c r="BH23" s="167"/>
      <c r="BI23" s="168"/>
      <c r="BJ23" s="168"/>
      <c r="BK23" s="168"/>
      <c r="BL23" s="168"/>
      <c r="BM23" s="168"/>
      <c r="BN23" s="168"/>
      <c r="BO23" s="169"/>
      <c r="BP23" s="167"/>
      <c r="BQ23" s="168"/>
      <c r="BR23" s="168"/>
      <c r="BS23" s="168"/>
      <c r="BT23" s="168"/>
      <c r="BU23" s="168"/>
      <c r="BV23" s="168"/>
      <c r="BW23" s="169"/>
      <c r="BX23" s="167"/>
      <c r="BY23" s="168"/>
      <c r="BZ23" s="168"/>
      <c r="CA23" s="168"/>
      <c r="CB23" s="168"/>
      <c r="CC23" s="168"/>
      <c r="CD23" s="168"/>
      <c r="CE23" s="169"/>
      <c r="CF23" s="167"/>
      <c r="CG23" s="168"/>
      <c r="CH23" s="168"/>
      <c r="CI23" s="168"/>
      <c r="CJ23" s="168"/>
      <c r="CK23" s="168"/>
      <c r="CL23" s="168"/>
      <c r="CM23" s="169"/>
      <c r="CN23" s="167"/>
      <c r="CO23" s="168"/>
      <c r="CP23" s="168"/>
      <c r="CQ23" s="168"/>
      <c r="CR23" s="168"/>
      <c r="CS23" s="168"/>
      <c r="CT23" s="168"/>
      <c r="CU23" s="185"/>
    </row>
    <row r="24" spans="1:99" s="28" customFormat="1" ht="12.75">
      <c r="A24" s="173" t="s">
        <v>147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5"/>
      <c r="Q24" s="159"/>
      <c r="R24" s="159"/>
      <c r="S24" s="159"/>
      <c r="T24" s="159"/>
      <c r="U24" s="160"/>
      <c r="V24" s="163"/>
      <c r="W24" s="159"/>
      <c r="X24" s="159"/>
      <c r="Y24" s="159"/>
      <c r="Z24" s="159"/>
      <c r="AA24" s="160"/>
      <c r="AB24" s="170"/>
      <c r="AC24" s="171"/>
      <c r="AD24" s="171"/>
      <c r="AE24" s="171"/>
      <c r="AF24" s="171"/>
      <c r="AG24" s="171"/>
      <c r="AH24" s="171"/>
      <c r="AI24" s="172"/>
      <c r="AJ24" s="170"/>
      <c r="AK24" s="171"/>
      <c r="AL24" s="171"/>
      <c r="AM24" s="171"/>
      <c r="AN24" s="171"/>
      <c r="AO24" s="171"/>
      <c r="AP24" s="171"/>
      <c r="AQ24" s="172"/>
      <c r="AR24" s="170"/>
      <c r="AS24" s="171"/>
      <c r="AT24" s="171"/>
      <c r="AU24" s="171"/>
      <c r="AV24" s="171"/>
      <c r="AW24" s="171"/>
      <c r="AX24" s="171"/>
      <c r="AY24" s="172"/>
      <c r="AZ24" s="170"/>
      <c r="BA24" s="171"/>
      <c r="BB24" s="171"/>
      <c r="BC24" s="171"/>
      <c r="BD24" s="171"/>
      <c r="BE24" s="171"/>
      <c r="BF24" s="171"/>
      <c r="BG24" s="172"/>
      <c r="BH24" s="170"/>
      <c r="BI24" s="171"/>
      <c r="BJ24" s="171"/>
      <c r="BK24" s="171"/>
      <c r="BL24" s="171"/>
      <c r="BM24" s="171"/>
      <c r="BN24" s="171"/>
      <c r="BO24" s="172"/>
      <c r="BP24" s="170"/>
      <c r="BQ24" s="171"/>
      <c r="BR24" s="171"/>
      <c r="BS24" s="171"/>
      <c r="BT24" s="171"/>
      <c r="BU24" s="171"/>
      <c r="BV24" s="171"/>
      <c r="BW24" s="172"/>
      <c r="BX24" s="170"/>
      <c r="BY24" s="171"/>
      <c r="BZ24" s="171"/>
      <c r="CA24" s="171"/>
      <c r="CB24" s="171"/>
      <c r="CC24" s="171"/>
      <c r="CD24" s="171"/>
      <c r="CE24" s="172"/>
      <c r="CF24" s="170"/>
      <c r="CG24" s="171"/>
      <c r="CH24" s="171"/>
      <c r="CI24" s="171"/>
      <c r="CJ24" s="171"/>
      <c r="CK24" s="171"/>
      <c r="CL24" s="171"/>
      <c r="CM24" s="172"/>
      <c r="CN24" s="170"/>
      <c r="CO24" s="171"/>
      <c r="CP24" s="171"/>
      <c r="CQ24" s="171"/>
      <c r="CR24" s="171"/>
      <c r="CS24" s="171"/>
      <c r="CT24" s="171"/>
      <c r="CU24" s="186"/>
    </row>
    <row r="25" spans="1:99" s="28" customFormat="1" ht="12.75">
      <c r="A25" s="187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88"/>
      <c r="Q25" s="189"/>
      <c r="R25" s="189"/>
      <c r="S25" s="189"/>
      <c r="T25" s="189"/>
      <c r="U25" s="190"/>
      <c r="V25" s="191"/>
      <c r="W25" s="189"/>
      <c r="X25" s="189"/>
      <c r="Y25" s="189"/>
      <c r="Z25" s="189"/>
      <c r="AA25" s="190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3"/>
    </row>
    <row r="26" spans="1:99" s="28" customFormat="1" ht="12.75">
      <c r="A26" s="176" t="s">
        <v>148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8"/>
      <c r="Q26" s="179" t="s">
        <v>149</v>
      </c>
      <c r="R26" s="179"/>
      <c r="S26" s="179"/>
      <c r="T26" s="179"/>
      <c r="U26" s="180"/>
      <c r="V26" s="181"/>
      <c r="W26" s="179"/>
      <c r="X26" s="179"/>
      <c r="Y26" s="179"/>
      <c r="Z26" s="179"/>
      <c r="AA26" s="180"/>
      <c r="AB26" s="167">
        <f>AZ26+BX26</f>
        <v>5693006.25</v>
      </c>
      <c r="AC26" s="168"/>
      <c r="AD26" s="168"/>
      <c r="AE26" s="168"/>
      <c r="AF26" s="168"/>
      <c r="AG26" s="168"/>
      <c r="AH26" s="168"/>
      <c r="AI26" s="169"/>
      <c r="AJ26" s="167">
        <f>BH26+CF26</f>
        <v>5885250</v>
      </c>
      <c r="AK26" s="168"/>
      <c r="AL26" s="168"/>
      <c r="AM26" s="168"/>
      <c r="AN26" s="168"/>
      <c r="AO26" s="168"/>
      <c r="AP26" s="168"/>
      <c r="AQ26" s="169"/>
      <c r="AR26" s="167">
        <f>BP26+CN26</f>
        <v>2743203</v>
      </c>
      <c r="AS26" s="168"/>
      <c r="AT26" s="168"/>
      <c r="AU26" s="168"/>
      <c r="AV26" s="168"/>
      <c r="AW26" s="168"/>
      <c r="AX26" s="168"/>
      <c r="AY26" s="169"/>
      <c r="AZ26" s="182">
        <f>AZ18</f>
        <v>4822774.43</v>
      </c>
      <c r="BA26" s="183"/>
      <c r="BB26" s="183"/>
      <c r="BC26" s="183"/>
      <c r="BD26" s="183"/>
      <c r="BE26" s="183"/>
      <c r="BF26" s="183"/>
      <c r="BG26" s="184"/>
      <c r="BH26" s="182">
        <f>BH18</f>
        <v>5166050</v>
      </c>
      <c r="BI26" s="183"/>
      <c r="BJ26" s="183"/>
      <c r="BK26" s="183"/>
      <c r="BL26" s="183"/>
      <c r="BM26" s="183"/>
      <c r="BN26" s="183"/>
      <c r="BO26" s="184"/>
      <c r="BP26" s="182">
        <f>BP18</f>
        <v>2024003</v>
      </c>
      <c r="BQ26" s="183"/>
      <c r="BR26" s="183"/>
      <c r="BS26" s="183"/>
      <c r="BT26" s="183"/>
      <c r="BU26" s="183"/>
      <c r="BV26" s="183"/>
      <c r="BW26" s="184"/>
      <c r="BX26" s="182">
        <f>BX18</f>
        <v>870231.82</v>
      </c>
      <c r="BY26" s="183"/>
      <c r="BZ26" s="183"/>
      <c r="CA26" s="183"/>
      <c r="CB26" s="183"/>
      <c r="CC26" s="183"/>
      <c r="CD26" s="183"/>
      <c r="CE26" s="184"/>
      <c r="CF26" s="182">
        <f>CF18</f>
        <v>719200</v>
      </c>
      <c r="CG26" s="183"/>
      <c r="CH26" s="183"/>
      <c r="CI26" s="183"/>
      <c r="CJ26" s="183"/>
      <c r="CK26" s="183"/>
      <c r="CL26" s="183"/>
      <c r="CM26" s="184"/>
      <c r="CN26" s="182">
        <f>CN18</f>
        <v>719200</v>
      </c>
      <c r="CO26" s="183"/>
      <c r="CP26" s="183"/>
      <c r="CQ26" s="183"/>
      <c r="CR26" s="183"/>
      <c r="CS26" s="183"/>
      <c r="CT26" s="183"/>
      <c r="CU26" s="184"/>
    </row>
    <row r="27" spans="1:99" s="28" customFormat="1" ht="12.75">
      <c r="A27" s="152" t="s">
        <v>150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4"/>
      <c r="Q27" s="157"/>
      <c r="R27" s="157"/>
      <c r="S27" s="157"/>
      <c r="T27" s="157"/>
      <c r="U27" s="158"/>
      <c r="V27" s="162"/>
      <c r="W27" s="157"/>
      <c r="X27" s="157"/>
      <c r="Y27" s="157"/>
      <c r="Z27" s="157"/>
      <c r="AA27" s="158"/>
      <c r="AB27" s="167"/>
      <c r="AC27" s="168"/>
      <c r="AD27" s="168"/>
      <c r="AE27" s="168"/>
      <c r="AF27" s="168"/>
      <c r="AG27" s="168"/>
      <c r="AH27" s="168"/>
      <c r="AI27" s="169"/>
      <c r="AJ27" s="167"/>
      <c r="AK27" s="168"/>
      <c r="AL27" s="168"/>
      <c r="AM27" s="168"/>
      <c r="AN27" s="168"/>
      <c r="AO27" s="168"/>
      <c r="AP27" s="168"/>
      <c r="AQ27" s="169"/>
      <c r="AR27" s="167"/>
      <c r="AS27" s="168"/>
      <c r="AT27" s="168"/>
      <c r="AU27" s="168"/>
      <c r="AV27" s="168"/>
      <c r="AW27" s="168"/>
      <c r="AX27" s="168"/>
      <c r="AY27" s="169"/>
      <c r="AZ27" s="167"/>
      <c r="BA27" s="168"/>
      <c r="BB27" s="168"/>
      <c r="BC27" s="168"/>
      <c r="BD27" s="168"/>
      <c r="BE27" s="168"/>
      <c r="BF27" s="168"/>
      <c r="BG27" s="169"/>
      <c r="BH27" s="167"/>
      <c r="BI27" s="168"/>
      <c r="BJ27" s="168"/>
      <c r="BK27" s="168"/>
      <c r="BL27" s="168"/>
      <c r="BM27" s="168"/>
      <c r="BN27" s="168"/>
      <c r="BO27" s="169"/>
      <c r="BP27" s="167"/>
      <c r="BQ27" s="168"/>
      <c r="BR27" s="168"/>
      <c r="BS27" s="168"/>
      <c r="BT27" s="168"/>
      <c r="BU27" s="168"/>
      <c r="BV27" s="168"/>
      <c r="BW27" s="169"/>
      <c r="BX27" s="167"/>
      <c r="BY27" s="168"/>
      <c r="BZ27" s="168"/>
      <c r="CA27" s="168"/>
      <c r="CB27" s="168"/>
      <c r="CC27" s="168"/>
      <c r="CD27" s="168"/>
      <c r="CE27" s="169"/>
      <c r="CF27" s="167"/>
      <c r="CG27" s="168"/>
      <c r="CH27" s="168"/>
      <c r="CI27" s="168"/>
      <c r="CJ27" s="168"/>
      <c r="CK27" s="168"/>
      <c r="CL27" s="168"/>
      <c r="CM27" s="169"/>
      <c r="CN27" s="167"/>
      <c r="CO27" s="168"/>
      <c r="CP27" s="168"/>
      <c r="CQ27" s="168"/>
      <c r="CR27" s="168"/>
      <c r="CS27" s="168"/>
      <c r="CT27" s="168"/>
      <c r="CU27" s="169"/>
    </row>
    <row r="28" spans="1:99" s="28" customFormat="1" ht="12.75">
      <c r="A28" s="173" t="s">
        <v>151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5"/>
      <c r="Q28" s="159"/>
      <c r="R28" s="159"/>
      <c r="S28" s="159"/>
      <c r="T28" s="159"/>
      <c r="U28" s="160"/>
      <c r="V28" s="163"/>
      <c r="W28" s="159"/>
      <c r="X28" s="159"/>
      <c r="Y28" s="159"/>
      <c r="Z28" s="159"/>
      <c r="AA28" s="160"/>
      <c r="AB28" s="170"/>
      <c r="AC28" s="171"/>
      <c r="AD28" s="171"/>
      <c r="AE28" s="171"/>
      <c r="AF28" s="171"/>
      <c r="AG28" s="171"/>
      <c r="AH28" s="171"/>
      <c r="AI28" s="172"/>
      <c r="AJ28" s="170"/>
      <c r="AK28" s="171"/>
      <c r="AL28" s="171"/>
      <c r="AM28" s="171"/>
      <c r="AN28" s="171"/>
      <c r="AO28" s="171"/>
      <c r="AP28" s="171"/>
      <c r="AQ28" s="172"/>
      <c r="AR28" s="170"/>
      <c r="AS28" s="171"/>
      <c r="AT28" s="171"/>
      <c r="AU28" s="171"/>
      <c r="AV28" s="171"/>
      <c r="AW28" s="171"/>
      <c r="AX28" s="171"/>
      <c r="AY28" s="172"/>
      <c r="AZ28" s="170"/>
      <c r="BA28" s="171"/>
      <c r="BB28" s="171"/>
      <c r="BC28" s="171"/>
      <c r="BD28" s="171"/>
      <c r="BE28" s="171"/>
      <c r="BF28" s="171"/>
      <c r="BG28" s="172"/>
      <c r="BH28" s="170"/>
      <c r="BI28" s="171"/>
      <c r="BJ28" s="171"/>
      <c r="BK28" s="171"/>
      <c r="BL28" s="171"/>
      <c r="BM28" s="171"/>
      <c r="BN28" s="171"/>
      <c r="BO28" s="172"/>
      <c r="BP28" s="170"/>
      <c r="BQ28" s="171"/>
      <c r="BR28" s="171"/>
      <c r="BS28" s="171"/>
      <c r="BT28" s="171"/>
      <c r="BU28" s="171"/>
      <c r="BV28" s="171"/>
      <c r="BW28" s="172"/>
      <c r="BX28" s="170"/>
      <c r="BY28" s="171"/>
      <c r="BZ28" s="171"/>
      <c r="CA28" s="171"/>
      <c r="CB28" s="171"/>
      <c r="CC28" s="171"/>
      <c r="CD28" s="171"/>
      <c r="CE28" s="172"/>
      <c r="CF28" s="170"/>
      <c r="CG28" s="171"/>
      <c r="CH28" s="171"/>
      <c r="CI28" s="171"/>
      <c r="CJ28" s="171"/>
      <c r="CK28" s="171"/>
      <c r="CL28" s="171"/>
      <c r="CM28" s="172"/>
      <c r="CN28" s="170"/>
      <c r="CO28" s="171"/>
      <c r="CP28" s="171"/>
      <c r="CQ28" s="171"/>
      <c r="CR28" s="171"/>
      <c r="CS28" s="171"/>
      <c r="CT28" s="171"/>
      <c r="CU28" s="172"/>
    </row>
    <row r="29" spans="1:99" s="28" customFormat="1" ht="13.5" thickBot="1">
      <c r="A29" s="187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88"/>
      <c r="Q29" s="194"/>
      <c r="R29" s="194"/>
      <c r="S29" s="194"/>
      <c r="T29" s="194"/>
      <c r="U29" s="195"/>
      <c r="V29" s="196"/>
      <c r="W29" s="194"/>
      <c r="X29" s="194"/>
      <c r="Y29" s="194"/>
      <c r="Z29" s="194"/>
      <c r="AA29" s="195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8"/>
    </row>
    <row r="30" s="28" customFormat="1" ht="12.75"/>
    <row r="31" s="28" customFormat="1" ht="12.75"/>
    <row r="32" s="28" customFormat="1" ht="12.75"/>
    <row r="33" s="28" customFormat="1" ht="12.75"/>
    <row r="34" s="28" customFormat="1" ht="12.75"/>
    <row r="35" s="28" customFormat="1" ht="12.75"/>
    <row r="36" s="28" customFormat="1" ht="12.75"/>
    <row r="37" s="28" customFormat="1" ht="12.75"/>
    <row r="38" s="28" customFormat="1" ht="12.75"/>
    <row r="39" s="28" customFormat="1" ht="12.75"/>
    <row r="40" s="28" customFormat="1" ht="12.75"/>
    <row r="41" s="28" customFormat="1" ht="12.75"/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="28" customFormat="1" ht="12.75"/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  <row r="55" s="28" customFormat="1" ht="12.75"/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  <row r="73" s="28" customFormat="1" ht="12.75"/>
    <row r="74" s="28" customFormat="1" ht="12.75"/>
    <row r="75" s="28" customFormat="1" ht="12.75"/>
    <row r="76" s="28" customFormat="1" ht="12.75"/>
    <row r="77" s="28" customFormat="1" ht="12.75"/>
    <row r="78" s="28" customFormat="1" ht="12.75"/>
    <row r="79" s="28" customFormat="1" ht="12.75"/>
    <row r="80" s="28" customFormat="1" ht="12.75"/>
    <row r="81" s="28" customFormat="1" ht="12.75"/>
    <row r="82" s="28" customFormat="1" ht="12.75"/>
    <row r="83" s="28" customFormat="1" ht="12.75"/>
    <row r="84" s="28" customFormat="1" ht="12.75"/>
    <row r="85" s="28" customFormat="1" ht="12.75"/>
    <row r="86" s="28" customFormat="1" ht="12.75"/>
    <row r="87" s="28" customFormat="1" ht="12.75"/>
    <row r="88" s="28" customFormat="1" ht="12.75"/>
    <row r="89" s="28" customFormat="1" ht="12.75"/>
    <row r="90" s="28" customFormat="1" ht="12.75"/>
    <row r="91" s="28" customFormat="1" ht="12.75"/>
    <row r="92" s="28" customFormat="1" ht="12.75"/>
    <row r="93" s="28" customFormat="1" ht="12.75"/>
    <row r="94" s="28" customFormat="1" ht="12.75"/>
    <row r="95" s="28" customFormat="1" ht="12.75"/>
    <row r="96" s="28" customFormat="1" ht="12.75"/>
    <row r="97" s="28" customFormat="1" ht="12.75"/>
    <row r="98" s="28" customFormat="1" ht="12.75"/>
    <row r="99" s="28" customFormat="1" ht="12.75"/>
    <row r="100" s="28" customFormat="1" ht="12.75"/>
    <row r="101" s="28" customFormat="1" ht="12.75"/>
    <row r="102" s="28" customFormat="1" ht="12.75"/>
    <row r="103" s="28" customFormat="1" ht="12.75"/>
    <row r="104" s="28" customFormat="1" ht="12.75"/>
    <row r="105" s="28" customFormat="1" ht="12.75"/>
    <row r="106" s="28" customFormat="1" ht="12.75"/>
    <row r="107" s="28" customFormat="1" ht="12.75"/>
    <row r="108" s="28" customFormat="1" ht="12.75"/>
    <row r="109" s="28" customFormat="1" ht="12.75"/>
    <row r="110" s="28" customFormat="1" ht="12.75"/>
    <row r="111" s="28" customFormat="1" ht="12.75"/>
    <row r="112" s="28" customFormat="1" ht="12.75"/>
    <row r="113" s="28" customFormat="1" ht="12.75"/>
    <row r="114" s="28" customFormat="1" ht="12.75"/>
    <row r="115" s="28" customFormat="1" ht="12.75"/>
    <row r="116" s="28" customFormat="1" ht="12.75"/>
    <row r="117" s="28" customFormat="1" ht="12.75"/>
    <row r="118" s="28" customFormat="1" ht="12.75"/>
    <row r="119" s="28" customFormat="1" ht="12.75"/>
    <row r="120" s="28" customFormat="1" ht="12.75"/>
    <row r="121" s="28" customFormat="1" ht="12.75"/>
    <row r="122" s="28" customFormat="1" ht="12.75"/>
    <row r="123" s="28" customFormat="1" ht="12.75"/>
    <row r="124" s="28" customFormat="1" ht="12.75"/>
    <row r="125" s="28" customFormat="1" ht="12.75"/>
    <row r="126" s="28" customFormat="1" ht="12.75"/>
    <row r="127" s="28" customFormat="1" ht="12.75"/>
    <row r="128" s="28" customFormat="1" ht="12.75"/>
    <row r="129" s="28" customFormat="1" ht="12.75"/>
    <row r="130" s="28" customFormat="1" ht="12.75"/>
    <row r="131" s="28" customFormat="1" ht="12.75"/>
    <row r="132" s="28" customFormat="1" ht="12.75"/>
    <row r="133" s="28" customFormat="1" ht="12.75"/>
    <row r="134" s="28" customFormat="1" ht="12.75"/>
    <row r="135" s="28" customFormat="1" ht="12.75"/>
    <row r="136" s="28" customFormat="1" ht="12.75"/>
    <row r="137" s="28" customFormat="1" ht="12.75"/>
    <row r="138" s="28" customFormat="1" ht="12.75"/>
    <row r="139" s="28" customFormat="1" ht="12.75"/>
    <row r="140" s="28" customFormat="1" ht="12.75"/>
    <row r="141" s="28" customFormat="1" ht="12.75"/>
    <row r="142" s="28" customFormat="1" ht="12.75"/>
    <row r="143" s="28" customFormat="1" ht="12.75"/>
    <row r="144" s="28" customFormat="1" ht="12.75"/>
    <row r="145" s="28" customFormat="1" ht="12.75"/>
    <row r="146" s="28" customFormat="1" ht="12.75"/>
    <row r="147" s="28" customFormat="1" ht="12.75"/>
    <row r="148" s="28" customFormat="1" ht="12.75"/>
    <row r="149" s="28" customFormat="1" ht="12.75"/>
    <row r="150" s="28" customFormat="1" ht="12.75"/>
    <row r="151" s="28" customFormat="1" ht="12.75"/>
    <row r="152" s="28" customFormat="1" ht="12.75"/>
    <row r="153" s="28" customFormat="1" ht="12.75"/>
    <row r="154" s="28" customFormat="1" ht="12.75"/>
    <row r="155" s="28" customFormat="1" ht="12.75"/>
    <row r="156" s="28" customFormat="1" ht="12.75"/>
    <row r="157" s="28" customFormat="1" ht="12.75"/>
    <row r="158" s="28" customFormat="1" ht="12.75"/>
    <row r="159" s="28" customFormat="1" ht="12.75"/>
    <row r="160" s="28" customFormat="1" ht="12.75"/>
    <row r="161" s="28" customFormat="1" ht="12.75"/>
    <row r="162" s="28" customFormat="1" ht="12.75"/>
    <row r="163" s="28" customFormat="1" ht="12.75"/>
    <row r="164" s="28" customFormat="1" ht="12.75"/>
    <row r="165" s="28" customFormat="1" ht="12.75"/>
    <row r="166" s="28" customFormat="1" ht="12.75"/>
    <row r="167" s="28" customFormat="1" ht="12.75"/>
    <row r="168" s="28" customFormat="1" ht="12.75"/>
    <row r="169" s="28" customFormat="1" ht="12.75"/>
    <row r="170" s="28" customFormat="1" ht="12.75"/>
    <row r="171" s="28" customFormat="1" ht="12.75"/>
    <row r="172" s="28" customFormat="1" ht="12.75"/>
    <row r="173" s="28" customFormat="1" ht="12.75"/>
    <row r="174" s="28" customFormat="1" ht="12.75"/>
    <row r="175" s="28" customFormat="1" ht="12.75"/>
    <row r="176" s="28" customFormat="1" ht="12.75"/>
    <row r="177" s="28" customFormat="1" ht="12.75"/>
    <row r="178" s="28" customFormat="1" ht="12.75"/>
    <row r="179" s="28" customFormat="1" ht="12.75"/>
    <row r="180" s="28" customFormat="1" ht="12.75"/>
    <row r="181" s="28" customFormat="1" ht="12.75"/>
    <row r="182" s="28" customFormat="1" ht="12.75"/>
    <row r="183" s="28" customFormat="1" ht="12.75"/>
    <row r="184" s="28" customFormat="1" ht="12.75"/>
    <row r="185" s="28" customFormat="1" ht="12.75"/>
    <row r="186" s="28" customFormat="1" ht="12.75"/>
    <row r="187" s="28" customFormat="1" ht="12.75"/>
    <row r="188" s="28" customFormat="1" ht="12.75"/>
    <row r="189" s="28" customFormat="1" ht="12.75"/>
    <row r="190" s="28" customFormat="1" ht="12.75"/>
    <row r="191" s="28" customFormat="1" ht="12.75"/>
    <row r="192" s="28" customFormat="1" ht="12.75"/>
    <row r="193" s="28" customFormat="1" ht="12.75"/>
    <row r="194" s="28" customFormat="1" ht="12.75"/>
    <row r="195" s="28" customFormat="1" ht="12.75"/>
    <row r="196" s="28" customFormat="1" ht="12.75"/>
    <row r="197" s="28" customFormat="1" ht="12.75"/>
    <row r="198" s="28" customFormat="1" ht="12.75"/>
    <row r="199" s="28" customFormat="1" ht="12.75"/>
    <row r="200" s="28" customFormat="1" ht="12.75"/>
    <row r="201" s="28" customFormat="1" ht="12.75"/>
    <row r="202" s="28" customFormat="1" ht="12.75"/>
    <row r="203" s="28" customFormat="1" ht="12.75"/>
    <row r="204" s="28" customFormat="1" ht="12.75"/>
    <row r="205" s="28" customFormat="1" ht="12.75"/>
    <row r="206" s="28" customFormat="1" ht="12.75"/>
    <row r="207" s="28" customFormat="1" ht="12.75"/>
    <row r="208" s="28" customFormat="1" ht="12.75"/>
    <row r="209" s="28" customFormat="1" ht="12.75"/>
    <row r="210" s="28" customFormat="1" ht="12.75"/>
    <row r="211" s="28" customFormat="1" ht="12.75"/>
    <row r="212" s="28" customFormat="1" ht="12.75"/>
    <row r="213" s="28" customFormat="1" ht="12.75"/>
    <row r="214" s="28" customFormat="1" ht="12.75"/>
    <row r="215" s="28" customFormat="1" ht="12.75"/>
    <row r="216" s="28" customFormat="1" ht="12.75"/>
    <row r="217" s="28" customFormat="1" ht="12.75"/>
    <row r="218" s="28" customFormat="1" ht="12.75"/>
    <row r="219" s="28" customFormat="1" ht="12.75"/>
    <row r="220" s="28" customFormat="1" ht="12.75"/>
    <row r="221" s="28" customFormat="1" ht="12.75"/>
    <row r="222" s="28" customFormat="1" ht="12.75"/>
    <row r="223" s="28" customFormat="1" ht="12.75"/>
    <row r="224" s="28" customFormat="1" ht="12.75"/>
    <row r="225" s="28" customFormat="1" ht="12.75"/>
    <row r="226" s="28" customFormat="1" ht="12.75"/>
    <row r="227" s="28" customFormat="1" ht="12.75"/>
  </sheetData>
  <sheetProtection/>
  <mergeCells count="170">
    <mergeCell ref="AZ29:BG29"/>
    <mergeCell ref="BH29:BO29"/>
    <mergeCell ref="BP29:BW29"/>
    <mergeCell ref="BX29:CE29"/>
    <mergeCell ref="CF29:CM29"/>
    <mergeCell ref="CN29:CU29"/>
    <mergeCell ref="A29:P29"/>
    <mergeCell ref="Q29:U29"/>
    <mergeCell ref="V29:AA29"/>
    <mergeCell ref="AB29:AI29"/>
    <mergeCell ref="AJ29:AQ29"/>
    <mergeCell ref="AR29:AY29"/>
    <mergeCell ref="AZ26:BG28"/>
    <mergeCell ref="BH26:BO28"/>
    <mergeCell ref="BP26:BW28"/>
    <mergeCell ref="BX26:CE28"/>
    <mergeCell ref="CF26:CM28"/>
    <mergeCell ref="CN26:CU28"/>
    <mergeCell ref="A26:P26"/>
    <mergeCell ref="Q26:U28"/>
    <mergeCell ref="V26:AA28"/>
    <mergeCell ref="AB26:AI28"/>
    <mergeCell ref="AJ26:AQ28"/>
    <mergeCell ref="AR26:AY28"/>
    <mergeCell ref="A27:P27"/>
    <mergeCell ref="A28:P28"/>
    <mergeCell ref="AZ25:BG25"/>
    <mergeCell ref="BH25:BO25"/>
    <mergeCell ref="BP25:BW25"/>
    <mergeCell ref="BX25:CE25"/>
    <mergeCell ref="CF25:CM25"/>
    <mergeCell ref="CN25:CU25"/>
    <mergeCell ref="A25:P25"/>
    <mergeCell ref="Q25:U25"/>
    <mergeCell ref="V25:AA25"/>
    <mergeCell ref="AB25:AI25"/>
    <mergeCell ref="AJ25:AQ25"/>
    <mergeCell ref="AR25:AY25"/>
    <mergeCell ref="AZ21:BG24"/>
    <mergeCell ref="BH21:BO24"/>
    <mergeCell ref="BP21:BW24"/>
    <mergeCell ref="BX21:CE24"/>
    <mergeCell ref="CF21:CM24"/>
    <mergeCell ref="CN21:CU24"/>
    <mergeCell ref="A21:P21"/>
    <mergeCell ref="Q21:U24"/>
    <mergeCell ref="V21:AA24"/>
    <mergeCell ref="AB21:AI24"/>
    <mergeCell ref="AJ21:AQ24"/>
    <mergeCell ref="AR21:AY24"/>
    <mergeCell ref="A22:P22"/>
    <mergeCell ref="A23:P23"/>
    <mergeCell ref="A24:P24"/>
    <mergeCell ref="AZ18:BG20"/>
    <mergeCell ref="BH18:BO20"/>
    <mergeCell ref="BP18:BW20"/>
    <mergeCell ref="BX18:CE20"/>
    <mergeCell ref="CF18:CM20"/>
    <mergeCell ref="CN18:CU20"/>
    <mergeCell ref="A18:P18"/>
    <mergeCell ref="Q18:U20"/>
    <mergeCell ref="V18:AA20"/>
    <mergeCell ref="AB18:AI20"/>
    <mergeCell ref="AJ18:AQ20"/>
    <mergeCell ref="AR18:AY20"/>
    <mergeCell ref="A19:P19"/>
    <mergeCell ref="A20:P20"/>
    <mergeCell ref="AZ17:BG17"/>
    <mergeCell ref="BH17:BO17"/>
    <mergeCell ref="BP17:BW17"/>
    <mergeCell ref="BX17:CE17"/>
    <mergeCell ref="CF17:CM17"/>
    <mergeCell ref="CN17:CU17"/>
    <mergeCell ref="A17:P17"/>
    <mergeCell ref="Q17:U17"/>
    <mergeCell ref="V17:AA17"/>
    <mergeCell ref="AB17:AI17"/>
    <mergeCell ref="AJ17:AQ17"/>
    <mergeCell ref="AR17:AY17"/>
    <mergeCell ref="AZ16:BG16"/>
    <mergeCell ref="BH16:BO16"/>
    <mergeCell ref="BP16:BW16"/>
    <mergeCell ref="BX16:CE16"/>
    <mergeCell ref="CF16:CM16"/>
    <mergeCell ref="CN16:CU16"/>
    <mergeCell ref="A16:P16"/>
    <mergeCell ref="Q16:U16"/>
    <mergeCell ref="V16:AA16"/>
    <mergeCell ref="AB16:AI16"/>
    <mergeCell ref="AJ16:AQ16"/>
    <mergeCell ref="AR16:AY16"/>
    <mergeCell ref="AZ15:BG15"/>
    <mergeCell ref="BH15:BO15"/>
    <mergeCell ref="BP15:BW15"/>
    <mergeCell ref="BX15:CE15"/>
    <mergeCell ref="CF15:CM15"/>
    <mergeCell ref="CN15:CU15"/>
    <mergeCell ref="A15:P15"/>
    <mergeCell ref="Q15:U15"/>
    <mergeCell ref="V15:AA15"/>
    <mergeCell ref="AB15:AI15"/>
    <mergeCell ref="AJ15:AQ15"/>
    <mergeCell ref="AR15:AY15"/>
    <mergeCell ref="AZ14:BG14"/>
    <mergeCell ref="BH14:BO14"/>
    <mergeCell ref="BP14:BW14"/>
    <mergeCell ref="BX14:CE14"/>
    <mergeCell ref="CF14:CM14"/>
    <mergeCell ref="CN14:CU14"/>
    <mergeCell ref="A14:P14"/>
    <mergeCell ref="Q14:U14"/>
    <mergeCell ref="V14:AA14"/>
    <mergeCell ref="AB14:AI14"/>
    <mergeCell ref="AJ14:AQ14"/>
    <mergeCell ref="AR14:AY14"/>
    <mergeCell ref="BD13:BE13"/>
    <mergeCell ref="BL13:BM13"/>
    <mergeCell ref="BT13:BU13"/>
    <mergeCell ref="CB13:CC13"/>
    <mergeCell ref="CJ13:CK13"/>
    <mergeCell ref="CR13:CS13"/>
    <mergeCell ref="A13:P13"/>
    <mergeCell ref="Q13:U13"/>
    <mergeCell ref="V13:AA13"/>
    <mergeCell ref="AF13:AG13"/>
    <mergeCell ref="AN13:AO13"/>
    <mergeCell ref="AV13:AW13"/>
    <mergeCell ref="A12:P12"/>
    <mergeCell ref="Q12:U12"/>
    <mergeCell ref="V12:AA12"/>
    <mergeCell ref="AB12:AY12"/>
    <mergeCell ref="AZ12:BW12"/>
    <mergeCell ref="BX12:CU12"/>
    <mergeCell ref="A11:P11"/>
    <mergeCell ref="Q11:U11"/>
    <mergeCell ref="V11:AA11"/>
    <mergeCell ref="AB11:AY11"/>
    <mergeCell ref="AZ11:BW11"/>
    <mergeCell ref="BX11:CU11"/>
    <mergeCell ref="A10:P10"/>
    <mergeCell ref="Q10:U10"/>
    <mergeCell ref="V10:AA10"/>
    <mergeCell ref="AB10:AY10"/>
    <mergeCell ref="AZ10:BW10"/>
    <mergeCell ref="BX10:CU10"/>
    <mergeCell ref="BX8:CU8"/>
    <mergeCell ref="A9:P9"/>
    <mergeCell ref="Q9:U9"/>
    <mergeCell ref="V9:AA9"/>
    <mergeCell ref="AB9:AY9"/>
    <mergeCell ref="AZ9:BW9"/>
    <mergeCell ref="BX9:CU9"/>
    <mergeCell ref="A7:P7"/>
    <mergeCell ref="Q7:U7"/>
    <mergeCell ref="V7:AA7"/>
    <mergeCell ref="AB7:AY7"/>
    <mergeCell ref="AZ7:CU7"/>
    <mergeCell ref="A8:P8"/>
    <mergeCell ref="Q8:U8"/>
    <mergeCell ref="V8:AA8"/>
    <mergeCell ref="AB8:AY8"/>
    <mergeCell ref="AZ8:BW8"/>
    <mergeCell ref="A3:CU3"/>
    <mergeCell ref="AN4:BC4"/>
    <mergeCell ref="BD4:BF4"/>
    <mergeCell ref="BG4:BI4"/>
    <mergeCell ref="A6:P6"/>
    <mergeCell ref="Q6:U6"/>
    <mergeCell ref="V6:AA6"/>
    <mergeCell ref="AB6:CU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34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48.50390625" style="66" customWidth="1"/>
    <col min="2" max="2" width="8.875" style="66" customWidth="1"/>
    <col min="3" max="3" width="25.125" style="66" customWidth="1"/>
    <col min="4" max="4" width="9.00390625" style="66" hidden="1" customWidth="1"/>
    <col min="5" max="5" width="4.00390625" style="66" customWidth="1"/>
    <col min="6" max="6" width="8.125" style="66" customWidth="1"/>
    <col min="7" max="7" width="9.00390625" style="66" hidden="1" customWidth="1"/>
    <col min="8" max="16384" width="8.875" style="66" customWidth="1"/>
  </cols>
  <sheetData>
    <row r="3" spans="1:6" ht="15">
      <c r="A3" s="200" t="s">
        <v>174</v>
      </c>
      <c r="B3" s="200"/>
      <c r="C3" s="200"/>
      <c r="D3" s="65"/>
      <c r="E3" s="65"/>
      <c r="F3" s="65"/>
    </row>
    <row r="4" spans="1:6" ht="18.75" customHeight="1">
      <c r="A4" s="201" t="s">
        <v>203</v>
      </c>
      <c r="B4" s="201"/>
      <c r="C4" s="201"/>
      <c r="D4" s="65"/>
      <c r="E4" s="65"/>
      <c r="F4" s="65"/>
    </row>
    <row r="5" spans="1:6" ht="15">
      <c r="A5" s="201" t="s">
        <v>175</v>
      </c>
      <c r="B5" s="201"/>
      <c r="C5" s="201"/>
      <c r="D5" s="65"/>
      <c r="E5" s="65"/>
      <c r="F5" s="65"/>
    </row>
    <row r="6" spans="1:6" ht="15">
      <c r="A6" s="67"/>
      <c r="B6" s="65"/>
      <c r="C6" s="65"/>
      <c r="D6" s="65"/>
      <c r="E6" s="65"/>
      <c r="F6" s="65"/>
    </row>
    <row r="7" spans="1:6" ht="46.5" customHeight="1">
      <c r="A7" s="68" t="s">
        <v>9</v>
      </c>
      <c r="B7" s="68" t="s">
        <v>42</v>
      </c>
      <c r="C7" s="68" t="s">
        <v>176</v>
      </c>
      <c r="D7" s="65"/>
      <c r="E7" s="65"/>
      <c r="F7" s="65"/>
    </row>
    <row r="8" spans="1:6" s="71" customFormat="1" ht="15">
      <c r="A8" s="69">
        <v>1</v>
      </c>
      <c r="B8" s="69">
        <v>2</v>
      </c>
      <c r="C8" s="69">
        <v>3</v>
      </c>
      <c r="D8" s="70"/>
      <c r="E8" s="70"/>
      <c r="F8" s="70"/>
    </row>
    <row r="9" spans="1:6" ht="19.5" customHeight="1">
      <c r="A9" s="72" t="s">
        <v>98</v>
      </c>
      <c r="B9" s="69">
        <v>10</v>
      </c>
      <c r="C9" s="68"/>
      <c r="D9" s="65"/>
      <c r="E9" s="65"/>
      <c r="F9" s="65"/>
    </row>
    <row r="10" spans="1:6" ht="19.5" customHeight="1">
      <c r="A10" s="72" t="s">
        <v>99</v>
      </c>
      <c r="B10" s="69">
        <v>20</v>
      </c>
      <c r="C10" s="68"/>
      <c r="D10" s="65"/>
      <c r="E10" s="65"/>
      <c r="F10" s="65"/>
    </row>
    <row r="11" spans="1:6" ht="20.25" customHeight="1">
      <c r="A11" s="72" t="s">
        <v>177</v>
      </c>
      <c r="B11" s="69">
        <v>30</v>
      </c>
      <c r="C11" s="68"/>
      <c r="D11" s="65"/>
      <c r="E11" s="65"/>
      <c r="F11" s="65"/>
    </row>
    <row r="12" spans="1:6" ht="24" customHeight="1">
      <c r="A12" s="72" t="s">
        <v>178</v>
      </c>
      <c r="B12" s="69">
        <v>40</v>
      </c>
      <c r="C12" s="68"/>
      <c r="D12" s="65"/>
      <c r="E12" s="65"/>
      <c r="F12" s="65"/>
    </row>
    <row r="13" spans="1:6" ht="15">
      <c r="A13" s="67"/>
      <c r="B13" s="65"/>
      <c r="C13" s="65"/>
      <c r="D13" s="65"/>
      <c r="E13" s="65"/>
      <c r="F13" s="65"/>
    </row>
    <row r="14" spans="1:6" ht="15">
      <c r="A14" s="67"/>
      <c r="B14" s="65"/>
      <c r="C14" s="65"/>
      <c r="D14" s="65"/>
      <c r="E14" s="65"/>
      <c r="F14" s="65"/>
    </row>
    <row r="15" spans="1:6" ht="15">
      <c r="A15" s="201" t="s">
        <v>179</v>
      </c>
      <c r="B15" s="201"/>
      <c r="C15" s="201"/>
      <c r="D15" s="65"/>
      <c r="E15" s="65"/>
      <c r="F15" s="65"/>
    </row>
    <row r="16" spans="1:6" ht="15">
      <c r="A16" s="67"/>
      <c r="B16" s="65"/>
      <c r="C16" s="65"/>
      <c r="D16" s="65"/>
      <c r="E16" s="65"/>
      <c r="F16" s="65"/>
    </row>
    <row r="17" spans="1:6" ht="30.75">
      <c r="A17" s="73" t="s">
        <v>9</v>
      </c>
      <c r="B17" s="73" t="s">
        <v>42</v>
      </c>
      <c r="C17" s="73" t="s">
        <v>180</v>
      </c>
      <c r="D17" s="65"/>
      <c r="E17" s="65"/>
      <c r="F17" s="65"/>
    </row>
    <row r="18" spans="1:6" ht="15">
      <c r="A18" s="73">
        <v>1</v>
      </c>
      <c r="B18" s="73">
        <v>2</v>
      </c>
      <c r="C18" s="73">
        <v>3</v>
      </c>
      <c r="D18" s="65"/>
      <c r="E18" s="65"/>
      <c r="F18" s="65"/>
    </row>
    <row r="19" spans="1:6" ht="24.75" customHeight="1">
      <c r="A19" s="74" t="s">
        <v>181</v>
      </c>
      <c r="B19" s="73">
        <v>10</v>
      </c>
      <c r="C19" s="68">
        <v>968018</v>
      </c>
      <c r="D19" s="65"/>
      <c r="E19" s="65"/>
      <c r="F19" s="65"/>
    </row>
    <row r="20" spans="1:6" ht="83.25" customHeight="1">
      <c r="A20" s="74" t="s">
        <v>182</v>
      </c>
      <c r="B20" s="73">
        <v>20</v>
      </c>
      <c r="C20" s="73"/>
      <c r="D20" s="65"/>
      <c r="E20" s="65"/>
      <c r="F20" s="65"/>
    </row>
    <row r="21" spans="1:6" ht="36" customHeight="1">
      <c r="A21" s="74" t="s">
        <v>183</v>
      </c>
      <c r="B21" s="73">
        <v>30</v>
      </c>
      <c r="C21" s="73"/>
      <c r="D21" s="65"/>
      <c r="E21" s="65"/>
      <c r="F21" s="65"/>
    </row>
    <row r="22" spans="1:6" ht="15">
      <c r="A22" s="67"/>
      <c r="B22" s="65"/>
      <c r="C22" s="65"/>
      <c r="D22" s="65"/>
      <c r="E22" s="65"/>
      <c r="F22" s="65"/>
    </row>
    <row r="23" spans="1:7" s="77" customFormat="1" ht="15">
      <c r="A23" s="75"/>
      <c r="B23" s="76"/>
      <c r="C23" s="76"/>
      <c r="D23" s="76"/>
      <c r="E23" s="199"/>
      <c r="F23" s="199"/>
      <c r="G23" s="199"/>
    </row>
    <row r="24" spans="1:7" s="77" customFormat="1" ht="30.75">
      <c r="A24" s="75" t="s">
        <v>184</v>
      </c>
      <c r="B24" s="78"/>
      <c r="C24" s="78" t="s">
        <v>185</v>
      </c>
      <c r="D24" s="76"/>
      <c r="E24" s="76"/>
      <c r="F24" s="76"/>
      <c r="G24" s="76"/>
    </row>
    <row r="25" spans="1:8" s="77" customFormat="1" ht="15">
      <c r="A25" s="75"/>
      <c r="B25" s="79" t="s">
        <v>186</v>
      </c>
      <c r="C25" s="11" t="s">
        <v>187</v>
      </c>
      <c r="D25" s="80"/>
      <c r="E25" s="80"/>
      <c r="F25" s="80"/>
      <c r="G25" s="80"/>
      <c r="H25" s="80"/>
    </row>
    <row r="26" spans="1:7" s="77" customFormat="1" ht="15">
      <c r="A26" s="75"/>
      <c r="B26" s="76"/>
      <c r="C26" s="76"/>
      <c r="D26" s="76"/>
      <c r="E26" s="199"/>
      <c r="F26" s="199"/>
      <c r="G26" s="199"/>
    </row>
    <row r="27" spans="1:7" s="77" customFormat="1" ht="15">
      <c r="A27" s="75"/>
      <c r="B27" s="76"/>
      <c r="C27" s="76"/>
      <c r="D27" s="76"/>
      <c r="E27" s="76"/>
      <c r="F27" s="76"/>
      <c r="G27" s="76"/>
    </row>
    <row r="28" spans="1:7" s="77" customFormat="1" ht="15">
      <c r="A28" s="75" t="s">
        <v>188</v>
      </c>
      <c r="B28" s="76"/>
      <c r="C28" s="76"/>
      <c r="D28" s="76"/>
      <c r="E28" s="199"/>
      <c r="F28" s="199"/>
      <c r="G28" s="199"/>
    </row>
    <row r="29" spans="1:8" s="77" customFormat="1" ht="30.75">
      <c r="A29" s="78" t="s">
        <v>213</v>
      </c>
      <c r="B29" s="76"/>
      <c r="C29" s="81" t="s">
        <v>214</v>
      </c>
      <c r="D29" s="80"/>
      <c r="E29" s="80"/>
      <c r="F29" s="80"/>
      <c r="G29" s="80"/>
      <c r="H29" s="80"/>
    </row>
    <row r="30" spans="1:7" s="77" customFormat="1" ht="15">
      <c r="A30" s="79" t="s">
        <v>189</v>
      </c>
      <c r="B30" s="79"/>
      <c r="C30" s="79" t="s">
        <v>186</v>
      </c>
      <c r="D30" s="76"/>
      <c r="E30" s="76"/>
      <c r="F30" s="76"/>
      <c r="G30" s="76"/>
    </row>
    <row r="31" spans="1:7" s="77" customFormat="1" ht="15">
      <c r="A31" s="76"/>
      <c r="B31" s="76"/>
      <c r="C31" s="76"/>
      <c r="D31" s="76"/>
      <c r="E31" s="76"/>
      <c r="F31" s="76"/>
      <c r="G31" s="76"/>
    </row>
    <row r="32" spans="1:7" s="77" customFormat="1" ht="15">
      <c r="A32" s="76"/>
      <c r="B32" s="76"/>
      <c r="C32" s="76"/>
      <c r="D32" s="76"/>
      <c r="E32" s="76"/>
      <c r="F32" s="76"/>
      <c r="G32" s="76"/>
    </row>
    <row r="33" spans="1:3" s="84" customFormat="1" ht="15">
      <c r="A33" s="82"/>
      <c r="B33" s="77"/>
      <c r="C33" s="83" t="s">
        <v>190</v>
      </c>
    </row>
    <row r="34" spans="1:3" s="11" customFormat="1" ht="12.75">
      <c r="A34" s="11" t="s">
        <v>191</v>
      </c>
      <c r="C34" s="11" t="s">
        <v>192</v>
      </c>
    </row>
  </sheetData>
  <sheetProtection/>
  <mergeCells count="7">
    <mergeCell ref="E28:G28"/>
    <mergeCell ref="A3:C3"/>
    <mergeCell ref="A4:C4"/>
    <mergeCell ref="A5:C5"/>
    <mergeCell ref="A15:C15"/>
    <mergeCell ref="E23:G23"/>
    <mergeCell ref="E26:G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Firsova</dc:creator>
  <cp:keywords/>
  <dc:description/>
  <cp:lastModifiedBy>БУХГАЛТЕР 4</cp:lastModifiedBy>
  <cp:lastPrinted>2020-01-10T05:56:44Z</cp:lastPrinted>
  <dcterms:created xsi:type="dcterms:W3CDTF">2011-07-19T06:41:20Z</dcterms:created>
  <dcterms:modified xsi:type="dcterms:W3CDTF">2020-01-14T10:34:07Z</dcterms:modified>
  <cp:category/>
  <cp:version/>
  <cp:contentType/>
  <cp:contentStatus/>
</cp:coreProperties>
</file>